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norzarita.samsudin\Desktop\"/>
    </mc:Choice>
  </mc:AlternateContent>
  <xr:revisionPtr revIDLastSave="0" documentId="8_{F11B8F51-B3E1-4EF2-BE49-2E29CE94FBEF}" xr6:coauthVersionLast="36" xr6:coauthVersionMax="36" xr10:uidLastSave="{00000000-0000-0000-0000-000000000000}"/>
  <bookViews>
    <workbookView xWindow="0" yWindow="0" windowWidth="23040" windowHeight="9516" xr2:uid="{00000000-000D-0000-FFFF-FFFF00000000}"/>
  </bookViews>
  <sheets>
    <sheet name="database" sheetId="188" r:id="rId1"/>
    <sheet name="Cover BE 2026" sheetId="186" r:id="rId2"/>
    <sheet name="Arahan" sheetId="83" r:id="rId3"/>
    <sheet name="P3" sheetId="177" r:id="rId4"/>
    <sheet name="P4" sheetId="178" r:id="rId5"/>
    <sheet name="P5" sheetId="179" r:id="rId6"/>
    <sheet name="P6-P7" sheetId="180" r:id="rId7"/>
    <sheet name="P8-P9" sheetId="181" r:id="rId8"/>
    <sheet name="P10-P11" sheetId="182" r:id="rId9"/>
    <sheet name="P12" sheetId="183" r:id="rId10"/>
    <sheet name="P13" sheetId="129" r:id="rId11"/>
    <sheet name="P14" sheetId="130" r:id="rId12"/>
    <sheet name="P15" sheetId="131" r:id="rId13"/>
    <sheet name="P16" sheetId="132" r:id="rId14"/>
    <sheet name="P17" sheetId="133" r:id="rId15"/>
    <sheet name="P18" sheetId="170" r:id="rId16"/>
    <sheet name="P19" sheetId="136" r:id="rId17"/>
    <sheet name="P20" sheetId="137" r:id="rId18"/>
    <sheet name="P21" sheetId="107" r:id="rId19"/>
    <sheet name="P22" sheetId="57" r:id="rId20"/>
    <sheet name="P23" sheetId="147" r:id="rId21"/>
    <sheet name="P24" sheetId="81" r:id="rId22"/>
  </sheets>
  <externalReferences>
    <externalReference r:id="rId23"/>
    <externalReference r:id="rId24"/>
  </externalReferences>
  <definedNames>
    <definedName name="___10B_3" localSheetId="1">#REF!</definedName>
    <definedName name="___10B_3" localSheetId="0">#REF!</definedName>
    <definedName name="___10B_3" localSheetId="19">#REF!</definedName>
    <definedName name="___10B_3" localSheetId="20">#REF!</definedName>
    <definedName name="___10B_3">#REF!</definedName>
    <definedName name="___11B_4" localSheetId="0">#REF!</definedName>
    <definedName name="___11B_4" localSheetId="19">#REF!</definedName>
    <definedName name="___11B_4" localSheetId="20">#REF!</definedName>
    <definedName name="___11B_4">#REF!</definedName>
    <definedName name="___12B_5" localSheetId="0">#REF!</definedName>
    <definedName name="___12B_5" localSheetId="19">#REF!</definedName>
    <definedName name="___12B_5" localSheetId="20">#REF!</definedName>
    <definedName name="___12B_5">#REF!</definedName>
    <definedName name="___13bb_1" localSheetId="0">#REF!</definedName>
    <definedName name="___13bb_1" localSheetId="19">#REF!</definedName>
    <definedName name="___13bb_1" localSheetId="20">#REF!</definedName>
    <definedName name="___13bb_1">#REF!</definedName>
    <definedName name="___13new_1" localSheetId="0">#REF!</definedName>
    <definedName name="___13new_1">#REF!</definedName>
    <definedName name="___14bb_2" localSheetId="0">#REF!</definedName>
    <definedName name="___14bb_2" localSheetId="19">#REF!</definedName>
    <definedName name="___14bb_2" localSheetId="20">#REF!</definedName>
    <definedName name="___14bb_2">#REF!</definedName>
    <definedName name="___15cc_1" localSheetId="0">#REF!</definedName>
    <definedName name="___15cc_1" localSheetId="19">#REF!</definedName>
    <definedName name="___15cc_1" localSheetId="20">#REF!</definedName>
    <definedName name="___15cc_1">#REF!</definedName>
    <definedName name="___16cc_2" localSheetId="0">#REF!</definedName>
    <definedName name="___16cc_2" localSheetId="19">#REF!</definedName>
    <definedName name="___16cc_2" localSheetId="20">#REF!</definedName>
    <definedName name="___16cc_2">#REF!</definedName>
    <definedName name="___17MukaDepan_1" localSheetId="0">#REF!</definedName>
    <definedName name="___17MukaDepan_1" localSheetId="19">#REF!</definedName>
    <definedName name="___17MukaDepan_1" localSheetId="20">#REF!</definedName>
    <definedName name="___17MukaDepan_1">#REF!</definedName>
    <definedName name="___18new_1" localSheetId="0">#REF!</definedName>
    <definedName name="___18new_1" localSheetId="19">#REF!</definedName>
    <definedName name="___18new_1" localSheetId="20">#REF!</definedName>
    <definedName name="___18new_1">#REF!</definedName>
    <definedName name="___19new_2" localSheetId="0">#REF!</definedName>
    <definedName name="___19new_2" localSheetId="19">#REF!</definedName>
    <definedName name="___19new_2" localSheetId="20">#REF!</definedName>
    <definedName name="___19new_2">#REF!</definedName>
    <definedName name="___1a_1" localSheetId="0">#REF!</definedName>
    <definedName name="___1a_1" localSheetId="19">#REF!</definedName>
    <definedName name="___1a_1" localSheetId="20">#REF!</definedName>
    <definedName name="___1a_1">#REF!</definedName>
    <definedName name="___20Pg_1" localSheetId="0">#REF!</definedName>
    <definedName name="___20Pg_1" localSheetId="19">#REF!</definedName>
    <definedName name="___20Pg_1" localSheetId="20">#REF!</definedName>
    <definedName name="___20Pg_1">#REF!</definedName>
    <definedName name="___2a_2" localSheetId="0">#REF!</definedName>
    <definedName name="___2a_2" localSheetId="19">#REF!</definedName>
    <definedName name="___2a_2" localSheetId="20">#REF!</definedName>
    <definedName name="___2a_2">#REF!</definedName>
    <definedName name="___3AA_1" localSheetId="0">#REF!</definedName>
    <definedName name="___3AA_1" localSheetId="19">#REF!</definedName>
    <definedName name="___3AA_1" localSheetId="20">#REF!</definedName>
    <definedName name="___3AA_1">#REF!</definedName>
    <definedName name="___4AA_2" localSheetId="0">#REF!</definedName>
    <definedName name="___4AA_2" localSheetId="19">#REF!</definedName>
    <definedName name="___4AA_2" localSheetId="20">#REF!</definedName>
    <definedName name="___4AA_2">#REF!</definedName>
    <definedName name="___5AA_3" localSheetId="0">#REF!</definedName>
    <definedName name="___5AA_3" localSheetId="19">#REF!</definedName>
    <definedName name="___5AA_3" localSheetId="20">#REF!</definedName>
    <definedName name="___5AA_3">#REF!</definedName>
    <definedName name="___6AA_4" localSheetId="0">#REF!</definedName>
    <definedName name="___6AA_4" localSheetId="19">#REF!</definedName>
    <definedName name="___6AA_4" localSheetId="20">#REF!</definedName>
    <definedName name="___6AA_4">#REF!</definedName>
    <definedName name="___7AA_5" localSheetId="0">#REF!</definedName>
    <definedName name="___7AA_5" localSheetId="19">#REF!</definedName>
    <definedName name="___7AA_5" localSheetId="20">#REF!</definedName>
    <definedName name="___7AA_5">#REF!</definedName>
    <definedName name="___8B_1" localSheetId="0">#REF!</definedName>
    <definedName name="___8B_1" localSheetId="19">#REF!</definedName>
    <definedName name="___8B_1" localSheetId="20">#REF!</definedName>
    <definedName name="___8B_1">#REF!</definedName>
    <definedName name="___9B_2" localSheetId="0">#REF!</definedName>
    <definedName name="___9B_2" localSheetId="19">#REF!</definedName>
    <definedName name="___9B_2" localSheetId="20">#REF!</definedName>
    <definedName name="___9B_2">#REF!</definedName>
    <definedName name="__10B_3" localSheetId="0">#REF!</definedName>
    <definedName name="__10B_3" localSheetId="19">#REF!</definedName>
    <definedName name="__10B_3" localSheetId="20">#REF!</definedName>
    <definedName name="__10B_3">#REF!</definedName>
    <definedName name="__11B_4" localSheetId="0">#REF!</definedName>
    <definedName name="__11B_4" localSheetId="19">#REF!</definedName>
    <definedName name="__11B_4" localSheetId="20">#REF!</definedName>
    <definedName name="__11B_4">#REF!</definedName>
    <definedName name="__12B_5" localSheetId="0">#REF!</definedName>
    <definedName name="__12B_5" localSheetId="19">#REF!</definedName>
    <definedName name="__12B_5" localSheetId="20">#REF!</definedName>
    <definedName name="__12B_5">#REF!</definedName>
    <definedName name="__13bb_1" localSheetId="0">#REF!</definedName>
    <definedName name="__13bb_1" localSheetId="19">#REF!</definedName>
    <definedName name="__13bb_1" localSheetId="20">#REF!</definedName>
    <definedName name="__13bb_1">#REF!</definedName>
    <definedName name="__14bb_2" localSheetId="0">#REF!</definedName>
    <definedName name="__14bb_2" localSheetId="19">#REF!</definedName>
    <definedName name="__14bb_2" localSheetId="20">#REF!</definedName>
    <definedName name="__14bb_2">#REF!</definedName>
    <definedName name="__15cc_1" localSheetId="0">#REF!</definedName>
    <definedName name="__15cc_1" localSheetId="19">#REF!</definedName>
    <definedName name="__15cc_1" localSheetId="20">#REF!</definedName>
    <definedName name="__15cc_1">#REF!</definedName>
    <definedName name="__16cc_2" localSheetId="0">#REF!</definedName>
    <definedName name="__16cc_2" localSheetId="19">#REF!</definedName>
    <definedName name="__16cc_2" localSheetId="20">#REF!</definedName>
    <definedName name="__16cc_2">#REF!</definedName>
    <definedName name="__17MukaDepan_1" localSheetId="0">#REF!</definedName>
    <definedName name="__17MukaDepan_1" localSheetId="19">#REF!</definedName>
    <definedName name="__17MukaDepan_1" localSheetId="20">#REF!</definedName>
    <definedName name="__17MukaDepan_1">#REF!</definedName>
    <definedName name="__18new_1" localSheetId="0">#REF!</definedName>
    <definedName name="__18new_1" localSheetId="19">#REF!</definedName>
    <definedName name="__18new_1" localSheetId="20">#REF!</definedName>
    <definedName name="__18new_1">#REF!</definedName>
    <definedName name="__19new_2" localSheetId="0">#REF!</definedName>
    <definedName name="__19new_2" localSheetId="19">#REF!</definedName>
    <definedName name="__19new_2" localSheetId="20">#REF!</definedName>
    <definedName name="__19new_2">#REF!</definedName>
    <definedName name="__1a_1" localSheetId="0">#REF!</definedName>
    <definedName name="__1a_1" localSheetId="19">#REF!</definedName>
    <definedName name="__1a_1" localSheetId="20">#REF!</definedName>
    <definedName name="__1a_1">#REF!</definedName>
    <definedName name="__20Pg_1" localSheetId="0">#REF!</definedName>
    <definedName name="__20Pg_1" localSheetId="19">#REF!</definedName>
    <definedName name="__20Pg_1" localSheetId="20">#REF!</definedName>
    <definedName name="__20Pg_1">#REF!</definedName>
    <definedName name="__21Z_8106A741_5A1C_11D7_A90D_00D0B7DB5195_.wvu.Cols_1" localSheetId="0">#REF!</definedName>
    <definedName name="__21Z_8106A741_5A1C_11D7_A90D_00D0B7DB5195_.wvu.Cols_1" localSheetId="19">#REF!</definedName>
    <definedName name="__21Z_8106A741_5A1C_11D7_A90D_00D0B7DB5195_.wvu.Cols_1" localSheetId="20">#REF!</definedName>
    <definedName name="__21Z_8106A741_5A1C_11D7_A90D_00D0B7DB5195_.wvu.Cols_1">#REF!</definedName>
    <definedName name="__22Z_8106A741_5A1C_11D7_A90D_00D0B7DB5195_.wvu.PrintArea_1" localSheetId="0">#REF!</definedName>
    <definedName name="__22Z_8106A741_5A1C_11D7_A90D_00D0B7DB5195_.wvu.PrintArea_1" localSheetId="19">#REF!</definedName>
    <definedName name="__22Z_8106A741_5A1C_11D7_A90D_00D0B7DB5195_.wvu.PrintArea_1" localSheetId="20">#REF!</definedName>
    <definedName name="__22Z_8106A741_5A1C_11D7_A90D_00D0B7DB5195_.wvu.PrintArea_1">#REF!</definedName>
    <definedName name="__23Z_8106A741_5A1C_11D7_A90D_00D0B7DB5195_.wvu.PrintArea_2" localSheetId="0">#REF!</definedName>
    <definedName name="__23Z_8106A741_5A1C_11D7_A90D_00D0B7DB5195_.wvu.PrintArea_2" localSheetId="19">#REF!</definedName>
    <definedName name="__23Z_8106A741_5A1C_11D7_A90D_00D0B7DB5195_.wvu.PrintArea_2" localSheetId="20">#REF!</definedName>
    <definedName name="__23Z_8106A741_5A1C_11D7_A90D_00D0B7DB5195_.wvu.PrintArea_2">#REF!</definedName>
    <definedName name="__24Z_8106A741_5A1C_11D7_A90D_00D0B7DB5195_.wvu.PrintArea_3" localSheetId="0">#REF!</definedName>
    <definedName name="__24Z_8106A741_5A1C_11D7_A90D_00D0B7DB5195_.wvu.PrintArea_3" localSheetId="19">#REF!</definedName>
    <definedName name="__24Z_8106A741_5A1C_11D7_A90D_00D0B7DB5195_.wvu.PrintArea_3" localSheetId="20">#REF!</definedName>
    <definedName name="__24Z_8106A741_5A1C_11D7_A90D_00D0B7DB5195_.wvu.PrintArea_3">#REF!</definedName>
    <definedName name="__25Z_8106A741_5A1C_11D7_A90D_00D0B7DB5195_.wvu.PrintArea_4" localSheetId="0">#REF!</definedName>
    <definedName name="__25Z_8106A741_5A1C_11D7_A90D_00D0B7DB5195_.wvu.PrintArea_4" localSheetId="19">#REF!</definedName>
    <definedName name="__25Z_8106A741_5A1C_11D7_A90D_00D0B7DB5195_.wvu.PrintArea_4" localSheetId="20">#REF!</definedName>
    <definedName name="__25Z_8106A741_5A1C_11D7_A90D_00D0B7DB5195_.wvu.PrintArea_4">#REF!</definedName>
    <definedName name="__26Z_8106A741_5A1C_11D7_A90D_00D0B7DB5195_.wvu.PrintArea_5" localSheetId="0">#REF!</definedName>
    <definedName name="__26Z_8106A741_5A1C_11D7_A90D_00D0B7DB5195_.wvu.PrintArea_5" localSheetId="19">#REF!</definedName>
    <definedName name="__26Z_8106A741_5A1C_11D7_A90D_00D0B7DB5195_.wvu.PrintArea_5" localSheetId="20">#REF!</definedName>
    <definedName name="__26Z_8106A741_5A1C_11D7_A90D_00D0B7DB5195_.wvu.PrintArea_5">#REF!</definedName>
    <definedName name="__2a_2" localSheetId="0">#REF!</definedName>
    <definedName name="__2a_2" localSheetId="19">#REF!</definedName>
    <definedName name="__2a_2" localSheetId="20">#REF!</definedName>
    <definedName name="__2a_2">#REF!</definedName>
    <definedName name="__3AA_1" localSheetId="0">#REF!</definedName>
    <definedName name="__3AA_1" localSheetId="19">#REF!</definedName>
    <definedName name="__3AA_1" localSheetId="20">#REF!</definedName>
    <definedName name="__3AA_1">#REF!</definedName>
    <definedName name="__4AA_2" localSheetId="0">#REF!</definedName>
    <definedName name="__4AA_2" localSheetId="19">#REF!</definedName>
    <definedName name="__4AA_2" localSheetId="20">#REF!</definedName>
    <definedName name="__4AA_2">#REF!</definedName>
    <definedName name="__5AA_3" localSheetId="0">#REF!</definedName>
    <definedName name="__5AA_3" localSheetId="19">#REF!</definedName>
    <definedName name="__5AA_3" localSheetId="20">#REF!</definedName>
    <definedName name="__5AA_3">#REF!</definedName>
    <definedName name="__6AA_4" localSheetId="0">#REF!</definedName>
    <definedName name="__6AA_4" localSheetId="19">#REF!</definedName>
    <definedName name="__6AA_4" localSheetId="20">#REF!</definedName>
    <definedName name="__6AA_4">#REF!</definedName>
    <definedName name="__7AA_5" localSheetId="0">#REF!</definedName>
    <definedName name="__7AA_5" localSheetId="19">#REF!</definedName>
    <definedName name="__7AA_5" localSheetId="20">#REF!</definedName>
    <definedName name="__7AA_5">#REF!</definedName>
    <definedName name="__8B_1" localSheetId="0">#REF!</definedName>
    <definedName name="__8B_1" localSheetId="19">#REF!</definedName>
    <definedName name="__8B_1" localSheetId="20">#REF!</definedName>
    <definedName name="__8B_1">#REF!</definedName>
    <definedName name="__9B_2" localSheetId="0">#REF!</definedName>
    <definedName name="__9B_2" localSheetId="19">#REF!</definedName>
    <definedName name="__9B_2" localSheetId="20">#REF!</definedName>
    <definedName name="__9B_2">#REF!</definedName>
    <definedName name="_10B_3" localSheetId="0">#REF!</definedName>
    <definedName name="_10B_3" localSheetId="19">#REF!</definedName>
    <definedName name="_10B_3" localSheetId="20">#REF!</definedName>
    <definedName name="_10B_3">#REF!</definedName>
    <definedName name="_11B_4" localSheetId="0">#REF!</definedName>
    <definedName name="_11B_4" localSheetId="19">#REF!</definedName>
    <definedName name="_11B_4" localSheetId="20">#REF!</definedName>
    <definedName name="_11B_4">#REF!</definedName>
    <definedName name="_12B_5" localSheetId="0">#REF!</definedName>
    <definedName name="_12B_5" localSheetId="19">#REF!</definedName>
    <definedName name="_12B_5" localSheetId="20">#REF!</definedName>
    <definedName name="_12B_5">#REF!</definedName>
    <definedName name="_13bb_1" localSheetId="0">#REF!</definedName>
    <definedName name="_13bb_1" localSheetId="19">#REF!</definedName>
    <definedName name="_13bb_1" localSheetId="20">#REF!</definedName>
    <definedName name="_13bb_1">#REF!</definedName>
    <definedName name="_14bb_2" localSheetId="0">#REF!</definedName>
    <definedName name="_14bb_2" localSheetId="19">#REF!</definedName>
    <definedName name="_14bb_2" localSheetId="20">#REF!</definedName>
    <definedName name="_14bb_2">#REF!</definedName>
    <definedName name="_15cc_1" localSheetId="0">#REF!</definedName>
    <definedName name="_15cc_1" localSheetId="19">#REF!</definedName>
    <definedName name="_15cc_1" localSheetId="20">#REF!</definedName>
    <definedName name="_15cc_1">#REF!</definedName>
    <definedName name="_16cc_2" localSheetId="0">#REF!</definedName>
    <definedName name="_16cc_2" localSheetId="19">#REF!</definedName>
    <definedName name="_16cc_2" localSheetId="20">#REF!</definedName>
    <definedName name="_16cc_2">#REF!</definedName>
    <definedName name="_17MukaDepan_1" localSheetId="0">#REF!</definedName>
    <definedName name="_17MukaDepan_1" localSheetId="19">#REF!</definedName>
    <definedName name="_17MukaDepan_1" localSheetId="20">#REF!</definedName>
    <definedName name="_17MukaDepan_1">#REF!</definedName>
    <definedName name="_18new_1" localSheetId="0">#REF!</definedName>
    <definedName name="_18new_1" localSheetId="19">#REF!</definedName>
    <definedName name="_18new_1" localSheetId="20">#REF!</definedName>
    <definedName name="_18new_1">#REF!</definedName>
    <definedName name="_19new_2" localSheetId="0">#REF!</definedName>
    <definedName name="_19new_2" localSheetId="19">#REF!</definedName>
    <definedName name="_19new_2" localSheetId="20">#REF!</definedName>
    <definedName name="_19new_2">#REF!</definedName>
    <definedName name="_1a_1" localSheetId="0">#REF!</definedName>
    <definedName name="_1a_1" localSheetId="19">#REF!</definedName>
    <definedName name="_1a_1" localSheetId="20">#REF!</definedName>
    <definedName name="_1a_1">#REF!</definedName>
    <definedName name="_20Pg_1" localSheetId="0">#REF!</definedName>
    <definedName name="_20Pg_1" localSheetId="19">#REF!</definedName>
    <definedName name="_20Pg_1" localSheetId="20">#REF!</definedName>
    <definedName name="_20Pg_1">#REF!</definedName>
    <definedName name="_21Z_8106A741_5A1C_11D7_A90D_00D0B7DB5195_.wvu.Cols_1" localSheetId="0">#REF!</definedName>
    <definedName name="_21Z_8106A741_5A1C_11D7_A90D_00D0B7DB5195_.wvu.Cols_1" localSheetId="19">#REF!</definedName>
    <definedName name="_21Z_8106A741_5A1C_11D7_A90D_00D0B7DB5195_.wvu.Cols_1" localSheetId="20">#REF!</definedName>
    <definedName name="_21Z_8106A741_5A1C_11D7_A90D_00D0B7DB5195_.wvu.Cols_1">#REF!</definedName>
    <definedName name="_21Z_8106A741_5A1C_11D7_A90D_00D0B7DB5195_.wvu.PrintArea_2" localSheetId="0">#REF!</definedName>
    <definedName name="_21Z_8106A741_5A1C_11D7_A90D_00D0B7DB5195_.wvu.PrintArea_2" localSheetId="19">#REF!</definedName>
    <definedName name="_21Z_8106A741_5A1C_11D7_A90D_00D0B7DB5195_.wvu.PrintArea_2" localSheetId="20">#REF!</definedName>
    <definedName name="_21Z_8106A741_5A1C_11D7_A90D_00D0B7DB5195_.wvu.PrintArea_2">#REF!</definedName>
    <definedName name="_22Z_8106A741_5A1C_11D7_A90D_00D0B7DB5195_.wvu.PrintArea_1" localSheetId="0">#REF!</definedName>
    <definedName name="_22Z_8106A741_5A1C_11D7_A90D_00D0B7DB5195_.wvu.PrintArea_1" localSheetId="19">#REF!</definedName>
    <definedName name="_22Z_8106A741_5A1C_11D7_A90D_00D0B7DB5195_.wvu.PrintArea_1" localSheetId="20">#REF!</definedName>
    <definedName name="_22Z_8106A741_5A1C_11D7_A90D_00D0B7DB5195_.wvu.PrintArea_1">#REF!</definedName>
    <definedName name="_22Z_8106A741_5A1C_11D7_A90D_00D0B7DB5195_.wvu.PrintArea_2" localSheetId="0">#REF!</definedName>
    <definedName name="_22Z_8106A741_5A1C_11D7_A90D_00D0B7DB5195_.wvu.PrintArea_2" localSheetId="19">#REF!</definedName>
    <definedName name="_22Z_8106A741_5A1C_11D7_A90D_00D0B7DB5195_.wvu.PrintArea_2" localSheetId="20">#REF!</definedName>
    <definedName name="_22Z_8106A741_5A1C_11D7_A90D_00D0B7DB5195_.wvu.PrintArea_2">#REF!</definedName>
    <definedName name="_23Z_8106A741_5A1C_11D7_A90D_00D0B7DB5195_.wvu.PrintArea_2" localSheetId="0">#REF!</definedName>
    <definedName name="_23Z_8106A741_5A1C_11D7_A90D_00D0B7DB5195_.wvu.PrintArea_2" localSheetId="19">#REF!</definedName>
    <definedName name="_23Z_8106A741_5A1C_11D7_A90D_00D0B7DB5195_.wvu.PrintArea_2" localSheetId="20">#REF!</definedName>
    <definedName name="_23Z_8106A741_5A1C_11D7_A90D_00D0B7DB5195_.wvu.PrintArea_2">#REF!</definedName>
    <definedName name="_24Z_8106A741_5A1C_11D7_A90D_00D0B7DB5195_.wvu.PrintArea_3" localSheetId="0">#REF!</definedName>
    <definedName name="_24Z_8106A741_5A1C_11D7_A90D_00D0B7DB5195_.wvu.PrintArea_3" localSheetId="19">#REF!</definedName>
    <definedName name="_24Z_8106A741_5A1C_11D7_A90D_00D0B7DB5195_.wvu.PrintArea_3" localSheetId="20">#REF!</definedName>
    <definedName name="_24Z_8106A741_5A1C_11D7_A90D_00D0B7DB5195_.wvu.PrintArea_3">#REF!</definedName>
    <definedName name="_24Z_8106A741_5A1C_11D7_A90D_00D0B7DB5195_.wvu.PrintArea_4" localSheetId="0">#REF!</definedName>
    <definedName name="_24Z_8106A741_5A1C_11D7_A90D_00D0B7DB5195_.wvu.PrintArea_4" localSheetId="19">#REF!</definedName>
    <definedName name="_24Z_8106A741_5A1C_11D7_A90D_00D0B7DB5195_.wvu.PrintArea_4" localSheetId="20">#REF!</definedName>
    <definedName name="_24Z_8106A741_5A1C_11D7_A90D_00D0B7DB5195_.wvu.PrintArea_4">#REF!</definedName>
    <definedName name="_25Z_8106A741_5A1C_11D7_A90D_00D0B7DB5195_.wvu.PrintArea_4" localSheetId="0">#REF!</definedName>
    <definedName name="_25Z_8106A741_5A1C_11D7_A90D_00D0B7DB5195_.wvu.PrintArea_4" localSheetId="19">#REF!</definedName>
    <definedName name="_25Z_8106A741_5A1C_11D7_A90D_00D0B7DB5195_.wvu.PrintArea_4" localSheetId="20">#REF!</definedName>
    <definedName name="_25Z_8106A741_5A1C_11D7_A90D_00D0B7DB5195_.wvu.PrintArea_4">#REF!</definedName>
    <definedName name="_26Z_8106A741_5A1C_11D7_A90D_00D0B7DB5195_.wvu.PrintArea_5" localSheetId="0">#REF!</definedName>
    <definedName name="_26Z_8106A741_5A1C_11D7_A90D_00D0B7DB5195_.wvu.PrintArea_5" localSheetId="19">#REF!</definedName>
    <definedName name="_26Z_8106A741_5A1C_11D7_A90D_00D0B7DB5195_.wvu.PrintArea_5" localSheetId="20">#REF!</definedName>
    <definedName name="_26Z_8106A741_5A1C_11D7_A90D_00D0B7DB5195_.wvu.PrintArea_5">#REF!</definedName>
    <definedName name="_2a_2" localSheetId="0">#REF!</definedName>
    <definedName name="_2a_2" localSheetId="19">#REF!</definedName>
    <definedName name="_2a_2" localSheetId="20">#REF!</definedName>
    <definedName name="_2a_2">#REF!</definedName>
    <definedName name="_3AA_1" localSheetId="0">#REF!</definedName>
    <definedName name="_3AA_1" localSheetId="19">#REF!</definedName>
    <definedName name="_3AA_1" localSheetId="20">#REF!</definedName>
    <definedName name="_3AA_1">#REF!</definedName>
    <definedName name="_4" localSheetId="0">#REF!</definedName>
    <definedName name="_4">#REF!</definedName>
    <definedName name="_4AA_2" localSheetId="0">#REF!</definedName>
    <definedName name="_4AA_2" localSheetId="19">#REF!</definedName>
    <definedName name="_4AA_2" localSheetId="20">#REF!</definedName>
    <definedName name="_4AA_2">#REF!</definedName>
    <definedName name="_5" localSheetId="0">#REF!</definedName>
    <definedName name="_5">#REF!</definedName>
    <definedName name="_5AA_3" localSheetId="0">#REF!</definedName>
    <definedName name="_5AA_3" localSheetId="19">#REF!</definedName>
    <definedName name="_5AA_3" localSheetId="20">#REF!</definedName>
    <definedName name="_5AA_3">#REF!</definedName>
    <definedName name="_6AA_4" localSheetId="0">#REF!</definedName>
    <definedName name="_6AA_4" localSheetId="19">#REF!</definedName>
    <definedName name="_6AA_4" localSheetId="20">#REF!</definedName>
    <definedName name="_6AA_4">#REF!</definedName>
    <definedName name="_7AA_5" localSheetId="0">#REF!</definedName>
    <definedName name="_7AA_5" localSheetId="19">#REF!</definedName>
    <definedName name="_7AA_5" localSheetId="20">#REF!</definedName>
    <definedName name="_7AA_5">#REF!</definedName>
    <definedName name="_8B_1" localSheetId="0">#REF!</definedName>
    <definedName name="_8B_1" localSheetId="19">#REF!</definedName>
    <definedName name="_8B_1" localSheetId="20">#REF!</definedName>
    <definedName name="_8B_1">#REF!</definedName>
    <definedName name="_9B_2" localSheetId="0">#REF!</definedName>
    <definedName name="_9B_2" localSheetId="19">#REF!</definedName>
    <definedName name="_9B_2" localSheetId="20">#REF!</definedName>
    <definedName name="_9B_2">#REF!</definedName>
    <definedName name="_hhh" localSheetId="0">#REF!</definedName>
    <definedName name="_hhh">#REF!</definedName>
    <definedName name="_new1" localSheetId="0">#REF!</definedName>
    <definedName name="_new1" localSheetId="19">#REF!</definedName>
    <definedName name="_new1" localSheetId="20">#REF!</definedName>
    <definedName name="_new1">#REF!</definedName>
    <definedName name="_nombor4" localSheetId="0">#REF!</definedName>
    <definedName name="_nombor4">#REF!</definedName>
    <definedName name="a" localSheetId="0">#REF!</definedName>
    <definedName name="a" localSheetId="19">#REF!</definedName>
    <definedName name="a" localSheetId="20">#REF!</definedName>
    <definedName name="a">#REF!</definedName>
    <definedName name="AA" localSheetId="0">#REF!</definedName>
    <definedName name="AA" localSheetId="10">#REF!</definedName>
    <definedName name="AA" localSheetId="11">#REF!</definedName>
    <definedName name="AA" localSheetId="12">#REF!</definedName>
    <definedName name="AA" localSheetId="13">#REF!</definedName>
    <definedName name="AA" localSheetId="14">#REF!</definedName>
    <definedName name="AA" localSheetId="15">#REF!</definedName>
    <definedName name="AA" localSheetId="16">#REF!</definedName>
    <definedName name="AA" localSheetId="17">#REF!</definedName>
    <definedName name="AA" localSheetId="19">#REF!</definedName>
    <definedName name="AA" localSheetId="20">#REF!</definedName>
    <definedName name="AA">#REF!</definedName>
    <definedName name="AAAAAAAAAA" localSheetId="0">#REF!</definedName>
    <definedName name="AAAAAAAAAA">#REF!</definedName>
    <definedName name="ABC" localSheetId="0">#REF!</definedName>
    <definedName name="ABC">#REF!</definedName>
    <definedName name="ARAHAN" localSheetId="0">#REF!</definedName>
    <definedName name="ARAHAN">#REF!</definedName>
    <definedName name="ARAHAN2" localSheetId="0">#REF!</definedName>
    <definedName name="ARAHAN2">#REF!</definedName>
    <definedName name="asas" localSheetId="0">#REF!</definedName>
    <definedName name="asas">#REF!</definedName>
    <definedName name="B" localSheetId="0">#REF!</definedName>
    <definedName name="B" localSheetId="19">#REF!</definedName>
    <definedName name="B" localSheetId="20">#REF!</definedName>
    <definedName name="B">#REF!</definedName>
    <definedName name="bb" localSheetId="0">#REF!</definedName>
    <definedName name="bb" localSheetId="19">#REF!</definedName>
    <definedName name="bb" localSheetId="20">#REF!</definedName>
    <definedName name="bb">#REF!</definedName>
    <definedName name="bbb" localSheetId="0">#REF!</definedName>
    <definedName name="bbb" localSheetId="19">#REF!</definedName>
    <definedName name="bbb" localSheetId="20">#REF!</definedName>
    <definedName name="bbb">#REF!</definedName>
    <definedName name="bbbbb" localSheetId="0">#REF!</definedName>
    <definedName name="bbbbb">#REF!</definedName>
    <definedName name="br" localSheetId="0">#REF!</definedName>
    <definedName name="br" localSheetId="19">#REF!</definedName>
    <definedName name="br" localSheetId="20">#REF!</definedName>
    <definedName name="br">#REF!</definedName>
    <definedName name="cc" localSheetId="0">#REF!</definedName>
    <definedName name="cc" localSheetId="19">#REF!</definedName>
    <definedName name="cc" localSheetId="20">#REF!</definedName>
    <definedName name="cc">#REF!</definedName>
    <definedName name="con_05">'[1]VA-cons'!$A$4:$CB$21</definedName>
    <definedName name="con_06">'[1]VA-cons'!$A$26:$CB$43</definedName>
    <definedName name="con_07">'[1]VA-cons'!$A$48:$CB$65</definedName>
    <definedName name="con_08">'[1]VA-cons'!$A$70:$CB$87</definedName>
    <definedName name="con_09">'[1]VA-cons'!$A$92:$CB$109</definedName>
    <definedName name="con_10">'[1]VA-cons'!$A$114:$CB$131</definedName>
    <definedName name="con_11">'[1]VA-cons'!$A$136:$CB$153</definedName>
    <definedName name="cons_12p" localSheetId="1">#REF!</definedName>
    <definedName name="cons_12p" localSheetId="0">#REF!</definedName>
    <definedName name="cons_12p" localSheetId="19">#REF!</definedName>
    <definedName name="cons_12p" localSheetId="20">#REF!</definedName>
    <definedName name="cons_12p">#REF!</definedName>
    <definedName name="cons_2005">[2]VA_CONSTANT!$A$3:$Z$21</definedName>
    <definedName name="cons_2006">[2]VA_CONSTANT!$A$25:$Z$43</definedName>
    <definedName name="cons_2007">[2]VA_CONSTANT!$A$47:$Z$65</definedName>
    <definedName name="cons_2008">[2]VA_CONSTANT!$A$69:$Z$87</definedName>
    <definedName name="cons_2009">[2]VA_CONSTANT!$A$91:$Z$109</definedName>
    <definedName name="cons_2010">[2]VA_CONSTANT!$A$113:$Z$131</definedName>
    <definedName name="cons_2011">[2]VA_CONSTANT!$A$135:$Z$153</definedName>
    <definedName name="cons_2012">[2]VA_CONSTANT!$A$157:$Z$175</definedName>
    <definedName name="cons_2013">[2]VA_CONSTANT!$A$179:$Z$197</definedName>
    <definedName name="cons_2013p" localSheetId="1">#REF!</definedName>
    <definedName name="cons_2013p" localSheetId="0">#REF!</definedName>
    <definedName name="cons_2013p" localSheetId="19">#REF!</definedName>
    <definedName name="cons_2013p" localSheetId="20">#REF!</definedName>
    <definedName name="cons_2013p">#REF!</definedName>
    <definedName name="cons_data">[2]VA_CONSTANT!$A$1:$Z$197</definedName>
    <definedName name="cur_05">'[1]VA-curr'!$B$4:$CM$21</definedName>
    <definedName name="cur_06">'[1]VA-curr'!$B$26:$CM$43</definedName>
    <definedName name="cur_07">'[1]VA-curr'!$B$48:$CM$65</definedName>
    <definedName name="cur_08">'[1]VA-curr'!$B$70:$CM$87</definedName>
    <definedName name="cur_09">'[1]VA-curr'!$B$92:$CM$109</definedName>
    <definedName name="cur_10">'[1]VA-curr'!$B$114:$CM$131</definedName>
    <definedName name="cur_11">'[1]VA-curr'!$B$136:$CM$153</definedName>
    <definedName name="cur_12p" localSheetId="1">#REF!</definedName>
    <definedName name="cur_12p" localSheetId="0">#REF!</definedName>
    <definedName name="cur_12p" localSheetId="19">#REF!</definedName>
    <definedName name="cur_12p" localSheetId="20">#REF!</definedName>
    <definedName name="cur_12p">#REF!</definedName>
    <definedName name="cur_2013p" localSheetId="0">#REF!</definedName>
    <definedName name="cur_2013p" localSheetId="19">#REF!</definedName>
    <definedName name="cur_2013p" localSheetId="20">#REF!</definedName>
    <definedName name="cur_2013p">#REF!</definedName>
    <definedName name="dd" localSheetId="0">#REF!</definedName>
    <definedName name="dd" localSheetId="19">#REF!</definedName>
    <definedName name="dd" localSheetId="20">#REF!</definedName>
    <definedName name="dd">#REF!</definedName>
    <definedName name="dregftrf" localSheetId="0">#REF!</definedName>
    <definedName name="dregftrf">#REF!</definedName>
    <definedName name="dw" localSheetId="0">#REF!</definedName>
    <definedName name="dw" localSheetId="19">#REF!</definedName>
    <definedName name="dw" localSheetId="20">#REF!</definedName>
    <definedName name="dw">#REF!</definedName>
    <definedName name="e" localSheetId="0">#REF!</definedName>
    <definedName name="e" localSheetId="19">#REF!</definedName>
    <definedName name="e" localSheetId="20">#REF!</definedName>
    <definedName name="e">#REF!</definedName>
    <definedName name="front" localSheetId="0">#REF!</definedName>
    <definedName name="front" localSheetId="19">#REF!</definedName>
    <definedName name="front" localSheetId="20">#REF!</definedName>
    <definedName name="front">#REF!</definedName>
    <definedName name="ftcu" localSheetId="0">#REF!</definedName>
    <definedName name="ftcu">#REF!</definedName>
    <definedName name="ftfgjnh" localSheetId="0">#REF!</definedName>
    <definedName name="ftfgjnh">#REF!</definedName>
    <definedName name="gfd" localSheetId="0">#REF!</definedName>
    <definedName name="gfd">#REF!</definedName>
    <definedName name="gjytgujryjfrtry" localSheetId="0">#REF!</definedName>
    <definedName name="gjytgujryjfrtry">#REF!</definedName>
    <definedName name="grgttgtrt" localSheetId="0">#REF!</definedName>
    <definedName name="grgttgtrt">#REF!</definedName>
    <definedName name="head">'[1]VA-curr'!$B$4:$B$21</definedName>
    <definedName name="hghdhurhnfgjurnhjg" localSheetId="1">#REF!</definedName>
    <definedName name="hghdhurhnfgjurnhjg" localSheetId="0">#REF!</definedName>
    <definedName name="hghdhurhnfgjurnhjg">#REF!</definedName>
    <definedName name="hi" localSheetId="1">#REF!</definedName>
    <definedName name="hi" localSheetId="0">#REF!</definedName>
    <definedName name="hi">#REF!</definedName>
    <definedName name="iiiiiiiiiiiiiiii" localSheetId="0">#REF!</definedName>
    <definedName name="iiiiiiiiiiiiiiii">#REF!</definedName>
    <definedName name="INSTRUCTION" localSheetId="0">#REF!</definedName>
    <definedName name="INSTRUCTION">#REF!</definedName>
    <definedName name="jjyjyuh" localSheetId="0">#REF!</definedName>
    <definedName name="jjyjyuh">#REF!</definedName>
    <definedName name="JKL" localSheetId="0">#REF!</definedName>
    <definedName name="JKL">#REF!</definedName>
    <definedName name="jknyg" localSheetId="0">#REF!</definedName>
    <definedName name="jknyg">#REF!</definedName>
    <definedName name="k" localSheetId="0">#REF!</definedName>
    <definedName name="k" localSheetId="19">#REF!</definedName>
    <definedName name="k" localSheetId="20">#REF!</definedName>
    <definedName name="k">#REF!</definedName>
    <definedName name="l" localSheetId="0">#REF!</definedName>
    <definedName name="l" localSheetId="19">#REF!</definedName>
    <definedName name="l" localSheetId="20">#REF!</definedName>
    <definedName name="l">#REF!</definedName>
    <definedName name="lljkh" localSheetId="0">#REF!</definedName>
    <definedName name="lljkh">#REF!</definedName>
    <definedName name="motor" localSheetId="0">#REF!</definedName>
    <definedName name="motor">#REF!</definedName>
    <definedName name="MukaDepan" localSheetId="0">#REF!</definedName>
    <definedName name="MukaDepan" localSheetId="19">#REF!</definedName>
    <definedName name="MukaDepan" localSheetId="20">#REF!</definedName>
    <definedName name="MukaDepan">#REF!</definedName>
    <definedName name="new" localSheetId="0">#REF!</definedName>
    <definedName name="new" localSheetId="19">#REF!</definedName>
    <definedName name="new" localSheetId="20">#REF!</definedName>
    <definedName name="new">#REF!</definedName>
    <definedName name="nik" localSheetId="0">#REF!</definedName>
    <definedName name="nik">#REF!</definedName>
    <definedName name="o" localSheetId="0">#REF!</definedName>
    <definedName name="o" localSheetId="19">#REF!</definedName>
    <definedName name="o" localSheetId="20">#REF!</definedName>
    <definedName name="o">#REF!</definedName>
    <definedName name="old" localSheetId="0">#REF!</definedName>
    <definedName name="old">#REF!</definedName>
    <definedName name="p" localSheetId="0">#REF!</definedName>
    <definedName name="p" localSheetId="19">#REF!</definedName>
    <definedName name="p" localSheetId="20">#REF!</definedName>
    <definedName name="p">#REF!</definedName>
    <definedName name="Perempuan" localSheetId="0">#REF!</definedName>
    <definedName name="Perempuan">#REF!</definedName>
    <definedName name="Pg" localSheetId="0">#REF!</definedName>
    <definedName name="Pg" localSheetId="19">#REF!</definedName>
    <definedName name="Pg" localSheetId="20">#REF!</definedName>
    <definedName name="Pg">#REF!</definedName>
    <definedName name="pp" localSheetId="0">#REF!</definedName>
    <definedName name="pp" localSheetId="19">#REF!</definedName>
    <definedName name="pp" localSheetId="20">#REF!</definedName>
    <definedName name="pp">#REF!</definedName>
    <definedName name="_xlnm.Print_Area" localSheetId="2">Arahan!$A$1:$BS$82</definedName>
    <definedName name="_xlnm.Print_Area" localSheetId="1">'Cover BE 2026'!$A$1:$BD$91</definedName>
    <definedName name="_xlnm.Print_Area" localSheetId="8">'P10-P11'!$A$1:$R$98</definedName>
    <definedName name="_xlnm.Print_Area" localSheetId="10">'P13'!$A$1:$CE$107</definedName>
    <definedName name="_xlnm.Print_Area" localSheetId="11">'P14'!$A$1:$CE$107</definedName>
    <definedName name="_xlnm.Print_Area" localSheetId="12">'P15'!$A$1:$CE$95</definedName>
    <definedName name="_xlnm.Print_Area" localSheetId="13">'P16'!$A$1:$CE$104</definedName>
    <definedName name="_xlnm.Print_Area" localSheetId="14">'P17'!$A$1:$CE$103</definedName>
    <definedName name="_xlnm.Print_Area" localSheetId="15">'P18'!$A$1:$CE$102</definedName>
    <definedName name="_xlnm.Print_Area" localSheetId="16">'P19'!$A$1:$CE$98</definedName>
    <definedName name="_xlnm.Print_Area" localSheetId="17">'P20'!$A$2:$CK$97</definedName>
    <definedName name="_xlnm.Print_Area" localSheetId="18">'P21'!$B$1:$AQ$106</definedName>
    <definedName name="_xlnm.Print_Area" localSheetId="19">'P22'!$A$1:$CE$103</definedName>
    <definedName name="_xlnm.Print_Area" localSheetId="20">'P23'!$A$1:$CE$95</definedName>
    <definedName name="_xlnm.Print_Area" localSheetId="21">'P24'!$A$1:$AB$91</definedName>
    <definedName name="_xlnm.Print_Area" localSheetId="3">'P3'!$A$1:$CF$104</definedName>
    <definedName name="_xlnm.Print_Area" localSheetId="7">'P8-P9'!$A$1:$R$98</definedName>
    <definedName name="_xlnm.Print_Titles" localSheetId="6">'P6-P7'!$2:$19</definedName>
    <definedName name="row_no">[2]ref!$B$3:$K$20</definedName>
    <definedName name="row_no_head">[2]ref!$B$3:$K$3</definedName>
    <definedName name="rozi" localSheetId="1">#REF!</definedName>
    <definedName name="rozi" localSheetId="0">#REF!</definedName>
    <definedName name="rozi">#REF!</definedName>
    <definedName name="rtuyjhnuh" localSheetId="1">#REF!</definedName>
    <definedName name="rtuyjhnuh" localSheetId="0">#REF!</definedName>
    <definedName name="rtuyjhnuh">#REF!</definedName>
    <definedName name="runcit" localSheetId="0">#REF!</definedName>
    <definedName name="runcit">#REF!</definedName>
    <definedName name="s_3" localSheetId="0">#REF!</definedName>
    <definedName name="s_3">#REF!</definedName>
    <definedName name="sec.C" localSheetId="0">#REF!</definedName>
    <definedName name="sec.C">#REF!</definedName>
    <definedName name="Sec.F_" localSheetId="0">#REF!</definedName>
    <definedName name="Sec.F_">#REF!</definedName>
    <definedName name="sec_11" localSheetId="0">#REF!</definedName>
    <definedName name="sec_11">#REF!</definedName>
    <definedName name="soalan12" localSheetId="0">#REF!</definedName>
    <definedName name="soalan12" localSheetId="19">#REF!</definedName>
    <definedName name="soalan12" localSheetId="20">#REF!</definedName>
    <definedName name="soalan12">#REF!</definedName>
    <definedName name="state">[2]ref!$B$23:$C$38</definedName>
    <definedName name="suhaila" localSheetId="0">#REF!</definedName>
    <definedName name="suhaila">#REF!</definedName>
    <definedName name="table_no">[2]ref!$B$23:$E$38</definedName>
    <definedName name="test" localSheetId="1">#REF!</definedName>
    <definedName name="test" localSheetId="0">#REF!</definedName>
    <definedName name="test">#REF!</definedName>
    <definedName name="x" localSheetId="0">#REF!</definedName>
    <definedName name="x" localSheetId="19">#REF!</definedName>
    <definedName name="x" localSheetId="20">#REF!</definedName>
    <definedName name="x">#REF!</definedName>
    <definedName name="xx" localSheetId="0">#REF!</definedName>
    <definedName name="xx" localSheetId="19">#REF!</definedName>
    <definedName name="xx" localSheetId="20">#REF!</definedName>
    <definedName name="xx">#REF!</definedName>
    <definedName name="y" localSheetId="0">#REF!</definedName>
    <definedName name="y" localSheetId="19">#REF!</definedName>
    <definedName name="y" localSheetId="20">#REF!</definedName>
    <definedName name="y">#REF!</definedName>
    <definedName name="y7y787687tr5" localSheetId="0">#REF!</definedName>
    <definedName name="y7y787687tr5">#REF!</definedName>
    <definedName name="yhhtf" localSheetId="0">#REF!</definedName>
    <definedName name="yhhtf">#REF!</definedName>
    <definedName name="yz" localSheetId="0">#REF!</definedName>
    <definedName name="yz">#REF!</definedName>
    <definedName name="z" localSheetId="0">#REF!</definedName>
    <definedName name="z" localSheetId="19">#REF!</definedName>
    <definedName name="z" localSheetId="20">#REF!</definedName>
    <definedName name="z">#REF!</definedName>
    <definedName name="Z_8106A741_5A1C_11D7_A90D_00D0B7DB5195_.wvu.Cols" localSheetId="0">#REF!</definedName>
    <definedName name="Z_8106A741_5A1C_11D7_A90D_00D0B7DB5195_.wvu.Cols" localSheetId="19">#REF!</definedName>
    <definedName name="Z_8106A741_5A1C_11D7_A90D_00D0B7DB5195_.wvu.Cols" localSheetId="20">#REF!</definedName>
    <definedName name="Z_8106A741_5A1C_11D7_A90D_00D0B7DB5195_.wvu.Cols">#REF!</definedName>
    <definedName name="Z_8106A741_5A1C_11D7_A90D_00D0B7DB5195_.wvu.PrintArea" localSheetId="0">#REF!</definedName>
    <definedName name="Z_8106A741_5A1C_11D7_A90D_00D0B7DB5195_.wvu.PrintArea" localSheetId="19">#REF!</definedName>
    <definedName name="Z_8106A741_5A1C_11D7_A90D_00D0B7DB5195_.wvu.PrintArea" localSheetId="20">#REF!</definedName>
    <definedName name="Z_8106A741_5A1C_11D7_A90D_00D0B7DB5195_.wvu.PrintArea">#REF!</definedName>
    <definedName name="Z_8106A741_5A1C_11D7_A90D_00D0B7DB5195_.wvu.Rows" localSheetId="0">#REF!</definedName>
    <definedName name="Z_8106A741_5A1C_11D7_A90D_00D0B7DB5195_.wvu.Rows" localSheetId="19">#REF!</definedName>
    <definedName name="Z_8106A741_5A1C_11D7_A90D_00D0B7DB5195_.wvu.Rows" localSheetId="20">#REF!</definedName>
    <definedName name="Z_8106A741_5A1C_11D7_A90D_00D0B7DB5195_.wvu.Rows">#REF!</definedName>
    <definedName name="Z_937A0C61_88EB_413E_A9B5_25F21002FE9E_.wvu.PrintArea" localSheetId="6" hidden="1">'P6-P7'!$B$2:$AI$107</definedName>
    <definedName name="Z_F427461E_FCBF_4471_B248_5F48D09666D5_.wvu.PrintArea" localSheetId="6" hidden="1">'P6-P7'!$B$2:$AI$107</definedName>
    <definedName name="zz" localSheetId="1">#REF!</definedName>
    <definedName name="zz" localSheetId="0">#REF!</definedName>
    <definedName name="zz" localSheetId="19">#REF!</definedName>
    <definedName name="zz" localSheetId="20">#REF!</definedName>
    <definedName name="zz">#REF!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K2" i="188" l="1"/>
  <c r="VR2" i="188" l="1"/>
  <c r="VQ2" i="188"/>
  <c r="VP2" i="188"/>
  <c r="VO2" i="188"/>
  <c r="VN2" i="188"/>
  <c r="VM2" i="188"/>
  <c r="VL2" i="188"/>
  <c r="VK2" i="188"/>
  <c r="VJ2" i="188"/>
  <c r="VI2" i="188"/>
  <c r="VH2" i="188"/>
  <c r="VG2" i="188"/>
  <c r="VF2" i="188"/>
  <c r="VE2" i="188"/>
  <c r="VD2" i="188"/>
  <c r="VC2" i="188"/>
  <c r="VB2" i="188"/>
  <c r="VA2" i="188"/>
  <c r="UZ2" i="188"/>
  <c r="UY2" i="188"/>
  <c r="UX2" i="188"/>
  <c r="UV2" i="188"/>
  <c r="UU2" i="188"/>
  <c r="UT2" i="188"/>
  <c r="US2" i="188"/>
  <c r="UR2" i="188"/>
  <c r="UQ2" i="188"/>
  <c r="UP2" i="188"/>
  <c r="UO2" i="188"/>
  <c r="UN2" i="188"/>
  <c r="UM2" i="188"/>
  <c r="UL2" i="188"/>
  <c r="UK2" i="188"/>
  <c r="UJ2" i="188"/>
  <c r="UI2" i="188"/>
  <c r="UH2" i="188"/>
  <c r="UG2" i="188"/>
  <c r="UF2" i="188"/>
  <c r="UD2" i="188"/>
  <c r="UC2" i="188"/>
  <c r="UB2" i="188"/>
  <c r="UA2" i="188"/>
  <c r="TZ2" i="188"/>
  <c r="TY2" i="188"/>
  <c r="TX2" i="188"/>
  <c r="TW2" i="188"/>
  <c r="TV2" i="188"/>
  <c r="TU2" i="188"/>
  <c r="TT2" i="188"/>
  <c r="TS2" i="188"/>
  <c r="TR2" i="188"/>
  <c r="TQ2" i="188"/>
  <c r="TP2" i="188"/>
  <c r="TO2" i="188"/>
  <c r="TN2" i="188"/>
  <c r="TM2" i="188"/>
  <c r="TL2" i="188"/>
  <c r="TJ2" i="188"/>
  <c r="TI2" i="188"/>
  <c r="TG2" i="188"/>
  <c r="TF2" i="188"/>
  <c r="TD2" i="188"/>
  <c r="TC2" i="188"/>
  <c r="TB2" i="188"/>
  <c r="TA2" i="188"/>
  <c r="SY2" i="188"/>
  <c r="SX2" i="188"/>
  <c r="SW2" i="188"/>
  <c r="SV2" i="188"/>
  <c r="SU2" i="188"/>
  <c r="ST2" i="188"/>
  <c r="SS2" i="188"/>
  <c r="SR2" i="188"/>
  <c r="SQ2" i="188"/>
  <c r="SP2" i="188"/>
  <c r="SO2" i="188"/>
  <c r="SN2" i="188"/>
  <c r="SM2" i="188"/>
  <c r="SL2" i="188"/>
  <c r="SK2" i="188"/>
  <c r="SJ2" i="188"/>
  <c r="SI2" i="188"/>
  <c r="SH2" i="188"/>
  <c r="SG2" i="188"/>
  <c r="WP2" i="188" s="1"/>
  <c r="SF2" i="188"/>
  <c r="SE2" i="188"/>
  <c r="SD2" i="188"/>
  <c r="SC2" i="188"/>
  <c r="SB2" i="188"/>
  <c r="SA2" i="188"/>
  <c r="RZ2" i="188"/>
  <c r="RY2" i="188"/>
  <c r="RX2" i="188"/>
  <c r="RW2" i="188"/>
  <c r="RV2" i="188"/>
  <c r="RU2" i="188"/>
  <c r="RT2" i="188"/>
  <c r="RS2" i="188"/>
  <c r="RR2" i="188"/>
  <c r="RQ2" i="188"/>
  <c r="RP2" i="188"/>
  <c r="RO2" i="188"/>
  <c r="RN2" i="188"/>
  <c r="RM2" i="188"/>
  <c r="RL2" i="188"/>
  <c r="RK2" i="188"/>
  <c r="RJ2" i="188"/>
  <c r="RI2" i="188"/>
  <c r="RH2" i="188"/>
  <c r="RG2" i="188"/>
  <c r="RF2" i="188"/>
  <c r="RE2" i="188"/>
  <c r="RD2" i="188"/>
  <c r="RC2" i="188"/>
  <c r="RB2" i="188"/>
  <c r="RA2" i="188"/>
  <c r="QZ2" i="188"/>
  <c r="QY2" i="188"/>
  <c r="QX2" i="188"/>
  <c r="QW2" i="188"/>
  <c r="QV2" i="188"/>
  <c r="QU2" i="188"/>
  <c r="QT2" i="188"/>
  <c r="QS2" i="188"/>
  <c r="QR2" i="188"/>
  <c r="QQ2" i="188"/>
  <c r="QP2" i="188"/>
  <c r="QO2" i="188"/>
  <c r="QN2" i="188"/>
  <c r="QM2" i="188"/>
  <c r="QL2" i="188"/>
  <c r="QK2" i="188"/>
  <c r="QJ2" i="188"/>
  <c r="QI2" i="188"/>
  <c r="QH2" i="188"/>
  <c r="QG2" i="188"/>
  <c r="QF2" i="188"/>
  <c r="QE2" i="188"/>
  <c r="QD2" i="188"/>
  <c r="QC2" i="188"/>
  <c r="QB2" i="188"/>
  <c r="WX2" i="188" s="1"/>
  <c r="QA2" i="188"/>
  <c r="PZ2" i="188"/>
  <c r="PY2" i="188"/>
  <c r="PX2" i="188"/>
  <c r="PW2" i="188"/>
  <c r="PV2" i="188"/>
  <c r="PU2" i="188"/>
  <c r="PS2" i="188"/>
  <c r="PQ2" i="188"/>
  <c r="PP2" i="188"/>
  <c r="PO2" i="188"/>
  <c r="PN2" i="188"/>
  <c r="PM2" i="188"/>
  <c r="PL2" i="188"/>
  <c r="PK2" i="188"/>
  <c r="PI2" i="188"/>
  <c r="PH2" i="188"/>
  <c r="PG2" i="188"/>
  <c r="PF2" i="188"/>
  <c r="PE2" i="188"/>
  <c r="PD2" i="188"/>
  <c r="PC2" i="188"/>
  <c r="PB2" i="188"/>
  <c r="PA2" i="188"/>
  <c r="OZ2" i="188"/>
  <c r="OY2" i="188"/>
  <c r="OX2" i="188"/>
  <c r="OW2" i="188"/>
  <c r="OV2" i="188"/>
  <c r="OU2" i="188"/>
  <c r="OT2" i="188"/>
  <c r="OS2" i="188"/>
  <c r="OR2" i="188"/>
  <c r="OQ2" i="188"/>
  <c r="OP2" i="188"/>
  <c r="OO2" i="188"/>
  <c r="ON2" i="188"/>
  <c r="OM2" i="188"/>
  <c r="OL2" i="188"/>
  <c r="OJ2" i="188"/>
  <c r="OI2" i="188"/>
  <c r="OH2" i="188"/>
  <c r="OG2" i="188"/>
  <c r="OF2" i="188"/>
  <c r="OE2" i="188"/>
  <c r="OD2" i="188"/>
  <c r="OB2" i="188"/>
  <c r="OA2" i="188"/>
  <c r="NZ2" i="188"/>
  <c r="NY2" i="188"/>
  <c r="NX2" i="188"/>
  <c r="NW2" i="188"/>
  <c r="NV2" i="188"/>
  <c r="NU2" i="188"/>
  <c r="NT2" i="188"/>
  <c r="NS2" i="188"/>
  <c r="NR2" i="188"/>
  <c r="NP2" i="188"/>
  <c r="NO2" i="188"/>
  <c r="NN2" i="188"/>
  <c r="NM2" i="188"/>
  <c r="NL2" i="188"/>
  <c r="NK2" i="188"/>
  <c r="NJ2" i="188"/>
  <c r="NI2" i="188"/>
  <c r="NH2" i="188"/>
  <c r="NG2" i="188"/>
  <c r="NF2" i="188"/>
  <c r="MR2" i="188"/>
  <c r="MP2" i="188"/>
  <c r="MO2" i="188"/>
  <c r="MN2" i="188"/>
  <c r="MM2" i="188"/>
  <c r="ML2" i="188"/>
  <c r="MK2" i="188"/>
  <c r="MJ2" i="188"/>
  <c r="MI2" i="188"/>
  <c r="MH2" i="188"/>
  <c r="MF2" i="188"/>
  <c r="MD2" i="188"/>
  <c r="MC2" i="188"/>
  <c r="MB2" i="188"/>
  <c r="MA2" i="188"/>
  <c r="LZ2" i="188"/>
  <c r="LY2" i="188"/>
  <c r="LX2" i="188"/>
  <c r="LW2" i="188"/>
  <c r="LV2" i="188"/>
  <c r="LS2" i="188"/>
  <c r="LR2" i="188"/>
  <c r="LQ2" i="188"/>
  <c r="LP2" i="188"/>
  <c r="LO2" i="188"/>
  <c r="LN2" i="188"/>
  <c r="LM2" i="188"/>
  <c r="LL2" i="188"/>
  <c r="LK2" i="188"/>
  <c r="KU2" i="188"/>
  <c r="KS2" i="188"/>
  <c r="KR2" i="188"/>
  <c r="KQ2" i="188"/>
  <c r="KP2" i="188"/>
  <c r="KO2" i="188"/>
  <c r="KN2" i="188"/>
  <c r="KM2" i="188"/>
  <c r="KL2" i="188"/>
  <c r="KK2" i="188"/>
  <c r="KJ2" i="188"/>
  <c r="KI2" i="188"/>
  <c r="KG2" i="188"/>
  <c r="KE2" i="188"/>
  <c r="KD2" i="188"/>
  <c r="KC2" i="188"/>
  <c r="KB2" i="188"/>
  <c r="KA2" i="188"/>
  <c r="JZ2" i="188"/>
  <c r="JY2" i="188"/>
  <c r="JX2" i="188"/>
  <c r="JW2" i="188"/>
  <c r="JV2" i="188"/>
  <c r="JU2" i="188"/>
  <c r="JG2" i="188"/>
  <c r="JE2" i="188"/>
  <c r="JD2" i="188"/>
  <c r="JC2" i="188"/>
  <c r="JB2" i="188"/>
  <c r="JA2" i="188"/>
  <c r="IZ2" i="188"/>
  <c r="IY2" i="188"/>
  <c r="IX2" i="188"/>
  <c r="IW2" i="188"/>
  <c r="IU2" i="188"/>
  <c r="IS2" i="188"/>
  <c r="IR2" i="188"/>
  <c r="IQ2" i="188"/>
  <c r="IP2" i="188"/>
  <c r="IO2" i="188"/>
  <c r="IN2" i="188"/>
  <c r="IM2" i="188"/>
  <c r="IL2" i="188"/>
  <c r="IK2" i="188"/>
  <c r="IH2" i="188"/>
  <c r="IG2" i="188"/>
  <c r="IF2" i="188"/>
  <c r="IE2" i="188"/>
  <c r="ID2" i="188"/>
  <c r="IC2" i="188"/>
  <c r="IB2" i="188"/>
  <c r="IA2" i="188"/>
  <c r="HZ2" i="188"/>
  <c r="HJ2" i="188"/>
  <c r="HH2" i="188"/>
  <c r="HG2" i="188"/>
  <c r="HF2" i="188"/>
  <c r="HE2" i="188"/>
  <c r="HD2" i="188"/>
  <c r="HC2" i="188"/>
  <c r="HB2" i="188"/>
  <c r="HA2" i="188"/>
  <c r="GZ2" i="188"/>
  <c r="GY2" i="188"/>
  <c r="GX2" i="188"/>
  <c r="GV2" i="188"/>
  <c r="GT2" i="188"/>
  <c r="GS2" i="188"/>
  <c r="GR2" i="188"/>
  <c r="GQ2" i="188"/>
  <c r="GP2" i="188"/>
  <c r="GO2" i="188"/>
  <c r="GN2" i="188"/>
  <c r="GM2" i="188"/>
  <c r="GL2" i="188"/>
  <c r="GK2" i="188"/>
  <c r="GJ2" i="188"/>
  <c r="GH2" i="188"/>
  <c r="GG2" i="188"/>
  <c r="GF2" i="188"/>
  <c r="GE2" i="188"/>
  <c r="GD2" i="188"/>
  <c r="GB2" i="188"/>
  <c r="FQ2" i="188"/>
  <c r="FG2" i="188"/>
  <c r="FF2" i="188"/>
  <c r="FE2" i="188"/>
  <c r="FD2" i="188"/>
  <c r="FC2" i="188"/>
  <c r="FB2" i="188"/>
  <c r="FA2" i="188"/>
  <c r="EZ2" i="188"/>
  <c r="EY2" i="188"/>
  <c r="EX2" i="188"/>
  <c r="EW2" i="188"/>
  <c r="EV2" i="188"/>
  <c r="EU2" i="188"/>
  <c r="ET2" i="188"/>
  <c r="ES2" i="188"/>
  <c r="ER2" i="188"/>
  <c r="EQ2" i="188"/>
  <c r="EO2" i="188"/>
  <c r="EN2" i="188"/>
  <c r="EM2" i="188"/>
  <c r="EL2" i="188"/>
  <c r="EK2" i="188"/>
  <c r="EJ2" i="188"/>
  <c r="EI2" i="188"/>
  <c r="EH2" i="188"/>
  <c r="EG2" i="188"/>
  <c r="EF2" i="188"/>
  <c r="EE2" i="188"/>
  <c r="ED2" i="188"/>
  <c r="EC2" i="188"/>
  <c r="EB2" i="188"/>
  <c r="EA2" i="188"/>
  <c r="DZ2" i="188"/>
  <c r="DY2" i="188"/>
  <c r="DX2" i="188"/>
  <c r="DV2" i="188"/>
  <c r="DU2" i="188"/>
  <c r="DT2" i="188"/>
  <c r="DS2" i="188"/>
  <c r="DR2" i="188"/>
  <c r="DQ2" i="188"/>
  <c r="DP2" i="188"/>
  <c r="DO2" i="188"/>
  <c r="DN2" i="188"/>
  <c r="DM2" i="188"/>
  <c r="DL2" i="188"/>
  <c r="DK2" i="188"/>
  <c r="DJ2" i="188"/>
  <c r="DI2" i="188"/>
  <c r="DH2" i="188"/>
  <c r="DG2" i="188"/>
  <c r="DF2" i="188"/>
  <c r="DE2" i="188"/>
  <c r="DC2" i="188"/>
  <c r="DB2" i="188"/>
  <c r="DA2" i="188"/>
  <c r="CZ2" i="188"/>
  <c r="CY2" i="188"/>
  <c r="CX2" i="188"/>
  <c r="CW2" i="188"/>
  <c r="CV2" i="188"/>
  <c r="CU2" i="188"/>
  <c r="CT2" i="188"/>
  <c r="CS2" i="188"/>
  <c r="CR2" i="188"/>
  <c r="CQ2" i="188"/>
  <c r="CP2" i="188"/>
  <c r="CN2" i="188"/>
  <c r="CM2" i="188"/>
  <c r="CL2" i="188"/>
  <c r="CK2" i="188"/>
  <c r="CJ2" i="188"/>
  <c r="CI2" i="188"/>
  <c r="CH2" i="188"/>
  <c r="CG2" i="188"/>
  <c r="CF2" i="188"/>
  <c r="CE2" i="188"/>
  <c r="CD2" i="188"/>
  <c r="CC2" i="188"/>
  <c r="CA2" i="188"/>
  <c r="BZ2" i="188"/>
  <c r="BY2" i="188"/>
  <c r="BX2" i="188"/>
  <c r="BW2" i="188"/>
  <c r="BV2" i="188"/>
  <c r="BU2" i="188"/>
  <c r="BT2" i="188"/>
  <c r="BS2" i="188"/>
  <c r="BR2" i="188"/>
  <c r="BQ2" i="188"/>
  <c r="BP2" i="188"/>
  <c r="BO2" i="188"/>
  <c r="BN2" i="188"/>
  <c r="BM2" i="188"/>
  <c r="BL2" i="188"/>
  <c r="BK2" i="188"/>
  <c r="BJ2" i="188"/>
  <c r="BH2" i="188"/>
  <c r="BG2" i="188"/>
  <c r="BF2" i="188"/>
  <c r="BE2" i="188"/>
  <c r="BD2" i="188"/>
  <c r="BC2" i="188"/>
  <c r="BB2" i="188"/>
  <c r="BA2" i="188"/>
  <c r="AZ2" i="188"/>
  <c r="AY2" i="188"/>
  <c r="AX2" i="188"/>
  <c r="AW2" i="188"/>
  <c r="AV2" i="188"/>
  <c r="AU2" i="188"/>
  <c r="AT2" i="188"/>
  <c r="AS2" i="188"/>
  <c r="AR2" i="188"/>
  <c r="AQ2" i="188"/>
  <c r="AP2" i="188"/>
  <c r="AO2" i="188"/>
  <c r="AN2" i="188"/>
  <c r="AM2" i="188"/>
  <c r="AL2" i="188"/>
  <c r="AK2" i="188"/>
  <c r="AJ2" i="188"/>
  <c r="AI2" i="188"/>
  <c r="AH2" i="188"/>
  <c r="AG2" i="188"/>
  <c r="AF2" i="188"/>
  <c r="AE2" i="188"/>
  <c r="AD2" i="188"/>
  <c r="AC2" i="188"/>
  <c r="AB2" i="188"/>
  <c r="AA2" i="188"/>
  <c r="Z2" i="188"/>
  <c r="Y2" i="188"/>
  <c r="X2" i="188"/>
  <c r="W2" i="188"/>
  <c r="V2" i="188"/>
  <c r="U2" i="188"/>
  <c r="T2" i="188"/>
  <c r="S2" i="188"/>
  <c r="R2" i="188"/>
  <c r="Q2" i="188"/>
  <c r="P2" i="188"/>
  <c r="O2" i="188"/>
  <c r="WF2" i="188" l="1"/>
  <c r="WE2" i="188"/>
  <c r="WD2" i="188"/>
  <c r="WC2" i="188"/>
  <c r="WB2" i="188"/>
  <c r="VZ2" i="188"/>
  <c r="WA2" i="188"/>
  <c r="VY2" i="188"/>
  <c r="VX2" i="188"/>
  <c r="VW2" i="188"/>
  <c r="VV2" i="188"/>
  <c r="VU2" i="188"/>
  <c r="VT2" i="188"/>
  <c r="VS2" i="188"/>
  <c r="WG2" i="188"/>
  <c r="N2" i="188"/>
  <c r="M2" i="188"/>
  <c r="L2" i="188"/>
  <c r="K2" i="188"/>
  <c r="J2" i="188"/>
  <c r="I2" i="188"/>
  <c r="H2" i="188"/>
  <c r="G2" i="188"/>
  <c r="F2" i="188"/>
  <c r="E2" i="188"/>
  <c r="D2" i="188"/>
  <c r="C2" i="188"/>
  <c r="B2" i="188"/>
  <c r="A2" i="188"/>
  <c r="WK2" i="188" l="1"/>
  <c r="WJ2" i="188"/>
  <c r="WL2" i="188" s="1"/>
  <c r="BS96" i="57"/>
  <c r="BS83" i="57"/>
  <c r="BS58" i="57"/>
  <c r="BS45" i="57"/>
  <c r="AA83" i="107"/>
  <c r="UW2" i="188" s="1"/>
  <c r="T83" i="107"/>
  <c r="UE2" i="188" s="1"/>
  <c r="BF25" i="137"/>
  <c r="TK2" i="188" s="1"/>
  <c r="AB25" i="137"/>
  <c r="TH2" i="188" s="1"/>
  <c r="CK94" i="170"/>
  <c r="CL90" i="133"/>
  <c r="CK76" i="132"/>
  <c r="CI88" i="131"/>
  <c r="AR51" i="130"/>
  <c r="PJ2" i="188" s="1"/>
  <c r="AE62" i="183"/>
  <c r="OC2" i="188" s="1"/>
  <c r="X62" i="183"/>
  <c r="NQ2" i="188" s="1"/>
  <c r="R83" i="182"/>
  <c r="ND2" i="188" s="1"/>
  <c r="N83" i="182"/>
  <c r="LI2" i="188" s="1"/>
  <c r="Q78" i="182"/>
  <c r="P78" i="182"/>
  <c r="O78" i="182"/>
  <c r="M78" i="182"/>
  <c r="L78" i="182"/>
  <c r="KF2" i="188" s="1"/>
  <c r="R73" i="182"/>
  <c r="NB2" i="188" s="1"/>
  <c r="N73" i="182"/>
  <c r="LG2" i="188" s="1"/>
  <c r="R68" i="182"/>
  <c r="NA2" i="188" s="1"/>
  <c r="N68" i="182"/>
  <c r="LF2" i="188" s="1"/>
  <c r="R63" i="182"/>
  <c r="MZ2" i="188" s="1"/>
  <c r="N63" i="182"/>
  <c r="LE2" i="188" s="1"/>
  <c r="R58" i="182"/>
  <c r="MY2" i="188" s="1"/>
  <c r="N58" i="182"/>
  <c r="LD2" i="188" s="1"/>
  <c r="R53" i="182"/>
  <c r="MX2" i="188" s="1"/>
  <c r="N53" i="182"/>
  <c r="LC2" i="188" s="1"/>
  <c r="R46" i="182"/>
  <c r="MW2" i="188" s="1"/>
  <c r="N46" i="182"/>
  <c r="LB2" i="188" s="1"/>
  <c r="R39" i="182"/>
  <c r="MV2" i="188" s="1"/>
  <c r="N39" i="182"/>
  <c r="LA2" i="188" s="1"/>
  <c r="R32" i="182"/>
  <c r="MU2" i="188" s="1"/>
  <c r="N32" i="182"/>
  <c r="KZ2" i="188" s="1"/>
  <c r="R25" i="182"/>
  <c r="MT2" i="188" s="1"/>
  <c r="N25" i="182"/>
  <c r="KY2" i="188" s="1"/>
  <c r="N18" i="182"/>
  <c r="KX2" i="188" s="1"/>
  <c r="N11" i="182"/>
  <c r="KW2" i="188" s="1"/>
  <c r="R83" i="181"/>
  <c r="JS2" i="188" s="1"/>
  <c r="N83" i="181"/>
  <c r="HX2" i="188" s="1"/>
  <c r="Q78" i="181"/>
  <c r="JF2" i="188" s="1"/>
  <c r="P78" i="181"/>
  <c r="IT2" i="188" s="1"/>
  <c r="O78" i="181"/>
  <c r="II2" i="188" s="1"/>
  <c r="M78" i="181"/>
  <c r="HI2" i="188" s="1"/>
  <c r="L78" i="181"/>
  <c r="GU2" i="188" s="1"/>
  <c r="R73" i="181"/>
  <c r="JQ2" i="188" s="1"/>
  <c r="N73" i="181"/>
  <c r="HV2" i="188" s="1"/>
  <c r="R68" i="181"/>
  <c r="JP2" i="188" s="1"/>
  <c r="N68" i="181"/>
  <c r="HU2" i="188" s="1"/>
  <c r="R63" i="181"/>
  <c r="JO2" i="188" s="1"/>
  <c r="N63" i="181"/>
  <c r="HT2" i="188" s="1"/>
  <c r="R58" i="181"/>
  <c r="JN2" i="188" s="1"/>
  <c r="N58" i="181"/>
  <c r="HS2" i="188" s="1"/>
  <c r="R53" i="181"/>
  <c r="JM2" i="188" s="1"/>
  <c r="N53" i="181"/>
  <c r="R46" i="181"/>
  <c r="JL2" i="188" s="1"/>
  <c r="N46" i="181"/>
  <c r="R39" i="181"/>
  <c r="JK2" i="188" s="1"/>
  <c r="N39" i="181"/>
  <c r="HP2" i="188" s="1"/>
  <c r="R32" i="181"/>
  <c r="JJ2" i="188" s="1"/>
  <c r="N32" i="181"/>
  <c r="HO2" i="188" s="1"/>
  <c r="R25" i="181"/>
  <c r="JI2" i="188" s="1"/>
  <c r="N25" i="181"/>
  <c r="HN2" i="188" s="1"/>
  <c r="N18" i="181"/>
  <c r="HM2" i="188" s="1"/>
  <c r="N11" i="181"/>
  <c r="HL2" i="188" s="1"/>
  <c r="AS102" i="180"/>
  <c r="GI2" i="188" s="1"/>
  <c r="AP97" i="180"/>
  <c r="FH2" i="188" s="1"/>
  <c r="WT2" i="188" s="1"/>
  <c r="AM97" i="180"/>
  <c r="EP2" i="188" s="1"/>
  <c r="AJ97" i="180"/>
  <c r="DW2" i="188" s="1"/>
  <c r="AG97" i="180"/>
  <c r="DD2" i="188" s="1"/>
  <c r="AD97" i="180"/>
  <c r="CO2" i="188" s="1"/>
  <c r="AA97" i="180"/>
  <c r="CB2" i="188" s="1"/>
  <c r="W97" i="180"/>
  <c r="BI2" i="188" s="1"/>
  <c r="AS92" i="180"/>
  <c r="GA2" i="188" s="1"/>
  <c r="AS88" i="180"/>
  <c r="FZ2" i="188" s="1"/>
  <c r="AS84" i="180"/>
  <c r="FY2" i="188" s="1"/>
  <c r="AS81" i="180"/>
  <c r="FX2" i="188" s="1"/>
  <c r="AS78" i="180"/>
  <c r="FW2" i="188" s="1"/>
  <c r="AS74" i="180"/>
  <c r="FV2" i="188" s="1"/>
  <c r="AS68" i="180"/>
  <c r="FU2" i="188" s="1"/>
  <c r="AS64" i="180"/>
  <c r="FT2" i="188" s="1"/>
  <c r="AS60" i="180"/>
  <c r="FS2" i="188" s="1"/>
  <c r="AS54" i="180"/>
  <c r="FR2" i="188" s="1"/>
  <c r="AS50" i="180"/>
  <c r="FP2" i="188" s="1"/>
  <c r="AS46" i="180"/>
  <c r="FO2" i="188" s="1"/>
  <c r="AS40" i="180"/>
  <c r="FN2" i="188" s="1"/>
  <c r="AS36" i="180"/>
  <c r="FM2" i="188" s="1"/>
  <c r="AS32" i="180"/>
  <c r="FL2" i="188" s="1"/>
  <c r="AS28" i="180"/>
  <c r="FK2" i="188" s="1"/>
  <c r="AS24" i="180"/>
  <c r="FJ2" i="188" s="1"/>
  <c r="AS20" i="180"/>
  <c r="FI2" i="188" s="1"/>
  <c r="AY72" i="179"/>
  <c r="BS67" i="177"/>
  <c r="WZ2" i="188"/>
  <c r="WY2" i="188"/>
  <c r="KT2" i="188" l="1"/>
  <c r="M88" i="182"/>
  <c r="KV2" i="188" s="1"/>
  <c r="LT2" i="188"/>
  <c r="O88" i="182"/>
  <c r="LU2" i="188" s="1"/>
  <c r="ME2" i="188"/>
  <c r="P88" i="182"/>
  <c r="MG2" i="188" s="1"/>
  <c r="MQ2" i="188"/>
  <c r="Q88" i="182"/>
  <c r="MS2" i="188" s="1"/>
  <c r="AS97" i="180"/>
  <c r="GC2" i="188" s="1"/>
  <c r="WQ2" i="188" s="1"/>
  <c r="R78" i="181"/>
  <c r="AN84" i="130"/>
  <c r="PR2" i="188" s="1"/>
  <c r="WH2" i="188" s="1"/>
  <c r="AN65" i="136"/>
  <c r="SZ2" i="188" s="1"/>
  <c r="WI2" i="188" s="1"/>
  <c r="L88" i="181"/>
  <c r="GW2" i="188" s="1"/>
  <c r="N78" i="181"/>
  <c r="M88" i="181"/>
  <c r="HK2" i="188" s="1"/>
  <c r="O88" i="181"/>
  <c r="IJ2" i="188" s="1"/>
  <c r="P88" i="181"/>
  <c r="IV2" i="188" s="1"/>
  <c r="HQ2" i="188"/>
  <c r="HR2" i="188"/>
  <c r="Q88" i="181"/>
  <c r="JH2" i="188" s="1"/>
  <c r="N78" i="182"/>
  <c r="R78" i="182"/>
  <c r="L88" i="182"/>
  <c r="KH2" i="188" s="1"/>
  <c r="WR2" i="188"/>
  <c r="AN96" i="130" l="1"/>
  <c r="AN85" i="136"/>
  <c r="TE2" i="188" s="1"/>
  <c r="LH2" i="188"/>
  <c r="N88" i="182"/>
  <c r="LJ2" i="188" s="1"/>
  <c r="JR2" i="188"/>
  <c r="R88" i="181"/>
  <c r="JT2" i="188" s="1"/>
  <c r="NC2" i="188"/>
  <c r="R88" i="182"/>
  <c r="NE2" i="188" s="1"/>
  <c r="HW2" i="188"/>
  <c r="WN2" i="188" s="1"/>
  <c r="N88" i="181"/>
  <c r="HY2" i="188" s="1"/>
  <c r="PT2" i="188"/>
  <c r="XA2" i="188"/>
  <c r="XC2" i="188"/>
  <c r="WV2" i="188" l="1"/>
  <c r="WM2" i="188"/>
  <c r="WO2" i="188"/>
  <c r="WS2" i="188" l="1"/>
  <c r="WU2" i="188"/>
  <c r="XD2" i="188"/>
  <c r="XB2" i="188"/>
  <c r="WW2" i="188"/>
</calcChain>
</file>

<file path=xl/sharedStrings.xml><?xml version="1.0" encoding="utf-8"?>
<sst xmlns="http://schemas.openxmlformats.org/spreadsheetml/2006/main" count="2312" uniqueCount="1750">
  <si>
    <t>F010051</t>
  </si>
  <si>
    <t>F010002</t>
  </si>
  <si>
    <t>F010040</t>
  </si>
  <si>
    <t>F010003</t>
  </si>
  <si>
    <t>F010004</t>
  </si>
  <si>
    <t>F010005</t>
  </si>
  <si>
    <t>F010070</t>
  </si>
  <si>
    <t>F010071</t>
  </si>
  <si>
    <t>F010017</t>
  </si>
  <si>
    <t>F010018</t>
  </si>
  <si>
    <t>F010019</t>
  </si>
  <si>
    <t>F010020</t>
  </si>
  <si>
    <t>F010021</t>
  </si>
  <si>
    <t>F010022</t>
  </si>
  <si>
    <t>F010023</t>
  </si>
  <si>
    <t>F010024</t>
  </si>
  <si>
    <t>F010025</t>
  </si>
  <si>
    <t>F010026</t>
  </si>
  <si>
    <t>F010028</t>
  </si>
  <si>
    <t>F010029</t>
  </si>
  <si>
    <t>F010030</t>
  </si>
  <si>
    <t>F010072</t>
  </si>
  <si>
    <t>F010031</t>
  </si>
  <si>
    <t>F010032</t>
  </si>
  <si>
    <t>F010033</t>
  </si>
  <si>
    <t>F010034</t>
  </si>
  <si>
    <t>F010075</t>
  </si>
  <si>
    <t>F020001</t>
  </si>
  <si>
    <t>F020002</t>
  </si>
  <si>
    <t>F020003</t>
  </si>
  <si>
    <t>F030001</t>
  </si>
  <si>
    <t>F030002</t>
  </si>
  <si>
    <t>F030020</t>
  </si>
  <si>
    <t>F030021</t>
  </si>
  <si>
    <t>F030014</t>
  </si>
  <si>
    <t>F030008</t>
  </si>
  <si>
    <t>F030009</t>
  </si>
  <si>
    <t>F030010</t>
  </si>
  <si>
    <t>F030011</t>
  </si>
  <si>
    <t>F030012</t>
  </si>
  <si>
    <t>F030013</t>
  </si>
  <si>
    <t>F041001</t>
  </si>
  <si>
    <t>F041002</t>
  </si>
  <si>
    <t>F041003</t>
  </si>
  <si>
    <t>F041004</t>
  </si>
  <si>
    <t>F041005</t>
  </si>
  <si>
    <t>F041006</t>
  </si>
  <si>
    <t>F041007</t>
  </si>
  <si>
    <t>F041008</t>
  </si>
  <si>
    <t>F041009</t>
  </si>
  <si>
    <t>F041010</t>
  </si>
  <si>
    <t>F041011</t>
  </si>
  <si>
    <t>F041012</t>
  </si>
  <si>
    <t>F041013</t>
  </si>
  <si>
    <t>F041014</t>
  </si>
  <si>
    <t>F041015</t>
  </si>
  <si>
    <t>F041016</t>
  </si>
  <si>
    <t>F041017</t>
  </si>
  <si>
    <t>F041018</t>
  </si>
  <si>
    <t>F041099</t>
  </si>
  <si>
    <t>F041101</t>
  </si>
  <si>
    <t>F041102</t>
  </si>
  <si>
    <t>F041103</t>
  </si>
  <si>
    <t>F041104</t>
  </si>
  <si>
    <t>F041105</t>
  </si>
  <si>
    <t>F041106</t>
  </si>
  <si>
    <t>F041107</t>
  </si>
  <si>
    <t>F041108</t>
  </si>
  <si>
    <t>F041109</t>
  </si>
  <si>
    <t>F041110</t>
  </si>
  <si>
    <t>F041111</t>
  </si>
  <si>
    <t>F041112</t>
  </si>
  <si>
    <t>F041113</t>
  </si>
  <si>
    <t>F041114</t>
  </si>
  <si>
    <t>F041115</t>
  </si>
  <si>
    <t>F041116</t>
  </si>
  <si>
    <t>F041117</t>
  </si>
  <si>
    <t>F041118</t>
  </si>
  <si>
    <t>F041199</t>
  </si>
  <si>
    <t>F041202</t>
  </si>
  <si>
    <t>F041203</t>
  </si>
  <si>
    <t>F041204</t>
  </si>
  <si>
    <t>F041206</t>
  </si>
  <si>
    <t>F041207</t>
  </si>
  <si>
    <t>F041208</t>
  </si>
  <si>
    <t>F041209</t>
  </si>
  <si>
    <t>F041211</t>
  </si>
  <si>
    <t>F041212</t>
  </si>
  <si>
    <t>F041213</t>
  </si>
  <si>
    <t>F041214</t>
  </si>
  <si>
    <t>F041218</t>
  </si>
  <si>
    <t>F041299</t>
  </si>
  <si>
    <t>F041302</t>
  </si>
  <si>
    <t>F041303</t>
  </si>
  <si>
    <t>F041304</t>
  </si>
  <si>
    <t>F041305</t>
  </si>
  <si>
    <t>F041309</t>
  </si>
  <si>
    <t>F041310</t>
  </si>
  <si>
    <t>F041311</t>
  </si>
  <si>
    <t>F041312</t>
  </si>
  <si>
    <t>F041313</t>
  </si>
  <si>
    <t>F041314</t>
  </si>
  <si>
    <t>F041315</t>
  </si>
  <si>
    <t>F041316</t>
  </si>
  <si>
    <t>F041317</t>
  </si>
  <si>
    <t>F041318</t>
  </si>
  <si>
    <t>F041399</t>
  </si>
  <si>
    <t>F041401</t>
  </si>
  <si>
    <t>F041402</t>
  </si>
  <si>
    <t>F041403</t>
  </si>
  <si>
    <t>F041404</t>
  </si>
  <si>
    <t>F041405</t>
  </si>
  <si>
    <t>F041406</t>
  </si>
  <si>
    <t>F041407</t>
  </si>
  <si>
    <t>F041408</t>
  </si>
  <si>
    <t>F041409</t>
  </si>
  <si>
    <t>F041410</t>
  </si>
  <si>
    <t>F041411</t>
  </si>
  <si>
    <t>F041412</t>
  </si>
  <si>
    <t>F041413</t>
  </si>
  <si>
    <t>F041414</t>
  </si>
  <si>
    <t>F041415</t>
  </si>
  <si>
    <t>F041416</t>
  </si>
  <si>
    <t>F041417</t>
  </si>
  <si>
    <t>F041418</t>
  </si>
  <si>
    <t>F041499</t>
  </si>
  <si>
    <t>F041501</t>
  </si>
  <si>
    <t>F041502</t>
  </si>
  <si>
    <t>F041503</t>
  </si>
  <si>
    <t>F041504</t>
  </si>
  <si>
    <t>F041505</t>
  </si>
  <si>
    <t>F041506</t>
  </si>
  <si>
    <t>F041507</t>
  </si>
  <si>
    <t>F041508</t>
  </si>
  <si>
    <t>F041509</t>
  </si>
  <si>
    <t>F041510</t>
  </si>
  <si>
    <t>F041511</t>
  </si>
  <si>
    <t>F041512</t>
  </si>
  <si>
    <t>F041513</t>
  </si>
  <si>
    <t>F041514</t>
  </si>
  <si>
    <t>F041515</t>
  </si>
  <si>
    <t>F041516</t>
  </si>
  <si>
    <t>F041517</t>
  </si>
  <si>
    <t>F041518</t>
  </si>
  <si>
    <t>F041599</t>
  </si>
  <si>
    <t>F041601</t>
  </si>
  <si>
    <t>F041602</t>
  </si>
  <si>
    <t>F041603</t>
  </si>
  <si>
    <t>F041604</t>
  </si>
  <si>
    <t>F041605</t>
  </si>
  <si>
    <t>F041606</t>
  </si>
  <si>
    <t>F041607</t>
  </si>
  <si>
    <t>F041608</t>
  </si>
  <si>
    <t>F041609</t>
  </si>
  <si>
    <t>F041610</t>
  </si>
  <si>
    <t>F041611</t>
  </si>
  <si>
    <t>F041612</t>
  </si>
  <si>
    <t>F041613</t>
  </si>
  <si>
    <t>F041614</t>
  </si>
  <si>
    <t>F041615</t>
  </si>
  <si>
    <t>F041616</t>
  </si>
  <si>
    <t>F041618</t>
  </si>
  <si>
    <t>F041699</t>
  </si>
  <si>
    <t>F041701</t>
  </si>
  <si>
    <t>F041702</t>
  </si>
  <si>
    <t>F041703</t>
  </si>
  <si>
    <t>F041704</t>
  </si>
  <si>
    <t>F041705</t>
  </si>
  <si>
    <t>F041706</t>
  </si>
  <si>
    <t>F041707</t>
  </si>
  <si>
    <t>F041708</t>
  </si>
  <si>
    <t>F041708a</t>
  </si>
  <si>
    <t>F041709</t>
  </si>
  <si>
    <t>F041710</t>
  </si>
  <si>
    <t>F041711</t>
  </si>
  <si>
    <t>F041712</t>
  </si>
  <si>
    <t>F041713</t>
  </si>
  <si>
    <t>F041714</t>
  </si>
  <si>
    <t>F041715</t>
  </si>
  <si>
    <t>F041716</t>
  </si>
  <si>
    <t>F041717</t>
  </si>
  <si>
    <t>F041718</t>
  </si>
  <si>
    <t>F041718a</t>
  </si>
  <si>
    <t>F041799</t>
  </si>
  <si>
    <t>F041919</t>
  </si>
  <si>
    <t>F042019</t>
  </si>
  <si>
    <t>F042119</t>
  </si>
  <si>
    <t>F042219</t>
  </si>
  <si>
    <t>F042319</t>
  </si>
  <si>
    <t>F049919</t>
  </si>
  <si>
    <t>F052001</t>
  </si>
  <si>
    <t>F052002</t>
  </si>
  <si>
    <t>F052003</t>
  </si>
  <si>
    <t>F052004</t>
  </si>
  <si>
    <t>F052005</t>
  </si>
  <si>
    <t>F052006</t>
  </si>
  <si>
    <t>F052007</t>
  </si>
  <si>
    <t>F052008</t>
  </si>
  <si>
    <t>F052009</t>
  </si>
  <si>
    <t>F052016</t>
  </si>
  <si>
    <t>F052012</t>
  </si>
  <si>
    <t>F052089</t>
  </si>
  <si>
    <t>F052013</t>
  </si>
  <si>
    <t>F052099</t>
  </si>
  <si>
    <t>F050601</t>
  </si>
  <si>
    <t>F050602</t>
  </si>
  <si>
    <t>F050603</t>
  </si>
  <si>
    <t>F050604</t>
  </si>
  <si>
    <t>F050605</t>
  </si>
  <si>
    <t>F050606</t>
  </si>
  <si>
    <t>F050607</t>
  </si>
  <si>
    <t>F050608</t>
  </si>
  <si>
    <t>F050609</t>
  </si>
  <si>
    <t>F050616</t>
  </si>
  <si>
    <t>F050612</t>
  </si>
  <si>
    <t>F050689</t>
  </si>
  <si>
    <t>F050613</t>
  </si>
  <si>
    <t>F050699</t>
  </si>
  <si>
    <t>F050701</t>
  </si>
  <si>
    <t>F050702</t>
  </si>
  <si>
    <t>F050703</t>
  </si>
  <si>
    <t>F050704</t>
  </si>
  <si>
    <t>F050705</t>
  </si>
  <si>
    <t>F050706</t>
  </si>
  <si>
    <t>F050707</t>
  </si>
  <si>
    <t>F050708</t>
  </si>
  <si>
    <t>F050709</t>
  </si>
  <si>
    <t>F050716</t>
  </si>
  <si>
    <t>F050712</t>
  </si>
  <si>
    <t>F050789</t>
  </si>
  <si>
    <t>F050713</t>
  </si>
  <si>
    <t>F050799</t>
  </si>
  <si>
    <t>F050903</t>
  </si>
  <si>
    <t>F050904</t>
  </si>
  <si>
    <t>F050905</t>
  </si>
  <si>
    <t>F050906</t>
  </si>
  <si>
    <t>F050907</t>
  </si>
  <si>
    <t>F050908</t>
  </si>
  <si>
    <t>F050909</t>
  </si>
  <si>
    <t>F050916</t>
  </si>
  <si>
    <t>F050912</t>
  </si>
  <si>
    <t>F050989</t>
  </si>
  <si>
    <t>F050999</t>
  </si>
  <si>
    <t>F052603</t>
  </si>
  <si>
    <t>F052604</t>
  </si>
  <si>
    <t>F052605</t>
  </si>
  <si>
    <t>F052606</t>
  </si>
  <si>
    <t>F052607</t>
  </si>
  <si>
    <t>F052608</t>
  </si>
  <si>
    <t>F052609</t>
  </si>
  <si>
    <t>F052616</t>
  </si>
  <si>
    <t>F052612</t>
  </si>
  <si>
    <t>F052689</t>
  </si>
  <si>
    <t>F052613</t>
  </si>
  <si>
    <t>F052699</t>
  </si>
  <si>
    <t>F052703</t>
  </si>
  <si>
    <t>F052704</t>
  </si>
  <si>
    <t>F052705</t>
  </si>
  <si>
    <t>F052706</t>
  </si>
  <si>
    <t>F052707</t>
  </si>
  <si>
    <t>F052708</t>
  </si>
  <si>
    <t>F052709</t>
  </si>
  <si>
    <t>F052716</t>
  </si>
  <si>
    <t>F052712</t>
  </si>
  <si>
    <t>F052789</t>
  </si>
  <si>
    <t>F052713</t>
  </si>
  <si>
    <t>F052799</t>
  </si>
  <si>
    <t>F050803</t>
  </si>
  <si>
    <t>F050804</t>
  </si>
  <si>
    <t>F050805</t>
  </si>
  <si>
    <t>F050806</t>
  </si>
  <si>
    <t>F050807</t>
  </si>
  <si>
    <t>F050808</t>
  </si>
  <si>
    <t>F050809</t>
  </si>
  <si>
    <t>F050816</t>
  </si>
  <si>
    <t>F050812</t>
  </si>
  <si>
    <t>F050889</t>
  </si>
  <si>
    <t>F050813</t>
  </si>
  <si>
    <t>F050899</t>
  </si>
  <si>
    <t>F052301</t>
  </si>
  <si>
    <t>F052302</t>
  </si>
  <si>
    <t>F052303</t>
  </si>
  <si>
    <t>F052304</t>
  </si>
  <si>
    <t>F052305</t>
  </si>
  <si>
    <t>F052306</t>
  </si>
  <si>
    <t>F052307</t>
  </si>
  <si>
    <t>F052308</t>
  </si>
  <si>
    <t>F052309</t>
  </si>
  <si>
    <t>F052316</t>
  </si>
  <si>
    <t>F052312</t>
  </si>
  <si>
    <t>F052389</t>
  </si>
  <si>
    <t>F052313</t>
  </si>
  <si>
    <t>F052399</t>
  </si>
  <si>
    <t>F051501</t>
  </si>
  <si>
    <t>F051502</t>
  </si>
  <si>
    <t>F051503</t>
  </si>
  <si>
    <t>F051504</t>
  </si>
  <si>
    <t>F051505</t>
  </si>
  <si>
    <t>F051506</t>
  </si>
  <si>
    <t>F051507</t>
  </si>
  <si>
    <t>F051508</t>
  </si>
  <si>
    <t>F051509</t>
  </si>
  <si>
    <t>F051516</t>
  </si>
  <si>
    <t>F051512</t>
  </si>
  <si>
    <t>F051589</t>
  </si>
  <si>
    <t>F051513</t>
  </si>
  <si>
    <t>F051599</t>
  </si>
  <si>
    <t>F051601</t>
  </si>
  <si>
    <t>F051602</t>
  </si>
  <si>
    <t>F051603</t>
  </si>
  <si>
    <t>F051604</t>
  </si>
  <si>
    <t>F051605</t>
  </si>
  <si>
    <t>F051606</t>
  </si>
  <si>
    <t>F051607</t>
  </si>
  <si>
    <t>F051608</t>
  </si>
  <si>
    <t>F051609</t>
  </si>
  <si>
    <t>F051616</t>
  </si>
  <si>
    <t>F051612</t>
  </si>
  <si>
    <t>F051689</t>
  </si>
  <si>
    <t>F051613</t>
  </si>
  <si>
    <t>F051699</t>
  </si>
  <si>
    <t>F051803</t>
  </si>
  <si>
    <t>F051804</t>
  </si>
  <si>
    <t>F051805</t>
  </si>
  <si>
    <t>F051806</t>
  </si>
  <si>
    <t>F051807</t>
  </si>
  <si>
    <t>F051808</t>
  </si>
  <si>
    <t>F051809</t>
  </si>
  <si>
    <t>F051816</t>
  </si>
  <si>
    <t>F051812</t>
  </si>
  <si>
    <t>F051889</t>
  </si>
  <si>
    <t>F051899</t>
  </si>
  <si>
    <t>F052803</t>
  </si>
  <si>
    <t>F052804</t>
  </si>
  <si>
    <t>F052805</t>
  </si>
  <si>
    <t>F052806</t>
  </si>
  <si>
    <t>F052807</t>
  </si>
  <si>
    <t>F052808</t>
  </si>
  <si>
    <t>F052809</t>
  </si>
  <si>
    <t>F052816</t>
  </si>
  <si>
    <t>F052812</t>
  </si>
  <si>
    <t>F052889</t>
  </si>
  <si>
    <t>F052813</t>
  </si>
  <si>
    <t>F052899</t>
  </si>
  <si>
    <t>F052903</t>
  </si>
  <si>
    <t>F052904</t>
  </si>
  <si>
    <t>F052905</t>
  </si>
  <si>
    <t>F052906</t>
  </si>
  <si>
    <t>F052907</t>
  </si>
  <si>
    <t>F052908</t>
  </si>
  <si>
    <t>F052909</t>
  </si>
  <si>
    <t>F052916</t>
  </si>
  <si>
    <t>F052912</t>
  </si>
  <si>
    <t>F052989</t>
  </si>
  <si>
    <t>F052913</t>
  </si>
  <si>
    <t>F052999</t>
  </si>
  <si>
    <t>F051703</t>
  </si>
  <si>
    <t>F051704</t>
  </si>
  <si>
    <t>F051705</t>
  </si>
  <si>
    <t>F051706</t>
  </si>
  <si>
    <t>F051707</t>
  </si>
  <si>
    <t>F051708</t>
  </si>
  <si>
    <t>F051709</t>
  </si>
  <si>
    <t>F051716</t>
  </si>
  <si>
    <t>F051712</t>
  </si>
  <si>
    <t>F051789</t>
  </si>
  <si>
    <t>F051713</t>
  </si>
  <si>
    <t>F051799</t>
  </si>
  <si>
    <t>F060199</t>
  </si>
  <si>
    <t>F060299</t>
  </si>
  <si>
    <t>F060399</t>
  </si>
  <si>
    <t>F060499</t>
  </si>
  <si>
    <t>F060599</t>
  </si>
  <si>
    <t>F060699</t>
  </si>
  <si>
    <t>F060799</t>
  </si>
  <si>
    <t>F062799</t>
  </si>
  <si>
    <t>F061099</t>
  </si>
  <si>
    <t>F061199</t>
  </si>
  <si>
    <t>F061299</t>
  </si>
  <si>
    <t>F061399</t>
  </si>
  <si>
    <t>F061499</t>
  </si>
  <si>
    <t>F061599</t>
  </si>
  <si>
    <t>F061699</t>
  </si>
  <si>
    <t>F061799</t>
  </si>
  <si>
    <t>F061899</t>
  </si>
  <si>
    <t>F061999</t>
  </si>
  <si>
    <t>F062099</t>
  </si>
  <si>
    <t>F062899</t>
  </si>
  <si>
    <t>F062399</t>
  </si>
  <si>
    <t>F062499</t>
  </si>
  <si>
    <t>F062599</t>
  </si>
  <si>
    <t>F062699</t>
  </si>
  <si>
    <t>F070101</t>
  </si>
  <si>
    <t>F088201</t>
  </si>
  <si>
    <t>F088202</t>
  </si>
  <si>
    <t>F088223</t>
  </si>
  <si>
    <t>F088210</t>
  </si>
  <si>
    <t>F088284</t>
  </si>
  <si>
    <t>F088294</t>
  </si>
  <si>
    <t>F088203</t>
  </si>
  <si>
    <t>F088204</t>
  </si>
  <si>
    <t>F088205</t>
  </si>
  <si>
    <t>F080007</t>
  </si>
  <si>
    <t>F080011</t>
  </si>
  <si>
    <t>F080012</t>
  </si>
  <si>
    <t>F080034</t>
  </si>
  <si>
    <t>F080035</t>
  </si>
  <si>
    <t>F080039</t>
  </si>
  <si>
    <t>F080061</t>
  </si>
  <si>
    <t>F080062</t>
  </si>
  <si>
    <t>F080031</t>
  </si>
  <si>
    <t>F080013</t>
  </si>
  <si>
    <t>F080014</t>
  </si>
  <si>
    <t>F080064</t>
  </si>
  <si>
    <t>F080065</t>
  </si>
  <si>
    <t>F080066</t>
  </si>
  <si>
    <t>F080067</t>
  </si>
  <si>
    <t>F080068</t>
  </si>
  <si>
    <t>F080069</t>
  </si>
  <si>
    <t>F080070</t>
  </si>
  <si>
    <t>F080071</t>
  </si>
  <si>
    <t>F080072</t>
  </si>
  <si>
    <t>F080073</t>
  </si>
  <si>
    <t>F087001</t>
  </si>
  <si>
    <t>F087002</t>
  </si>
  <si>
    <t>F087003</t>
  </si>
  <si>
    <t>F087004</t>
  </si>
  <si>
    <t>F087005</t>
  </si>
  <si>
    <t>F080074</t>
  </si>
  <si>
    <t>F080074a</t>
  </si>
  <si>
    <t>F080016</t>
  </si>
  <si>
    <t>F080016a</t>
  </si>
  <si>
    <t>F080089</t>
  </si>
  <si>
    <t>F080017</t>
  </si>
  <si>
    <t>F080099</t>
  </si>
  <si>
    <t>F090114</t>
  </si>
  <si>
    <t>F090115</t>
  </si>
  <si>
    <t>F098310</t>
  </si>
  <si>
    <t>F090003</t>
  </si>
  <si>
    <t>F090005</t>
  </si>
  <si>
    <t>F090057</t>
  </si>
  <si>
    <t>F090058</t>
  </si>
  <si>
    <t>F090006</t>
  </si>
  <si>
    <t>F090007</t>
  </si>
  <si>
    <t>F090008</t>
  </si>
  <si>
    <t>F091027</t>
  </si>
  <si>
    <t>F091028</t>
  </si>
  <si>
    <t>F090009</t>
  </si>
  <si>
    <t>F098201</t>
  </si>
  <si>
    <t>F090011</t>
  </si>
  <si>
    <t>F090012</t>
  </si>
  <si>
    <t>F090013</t>
  </si>
  <si>
    <t>F090014</t>
  </si>
  <si>
    <t>F090016</t>
  </si>
  <si>
    <t>F090017</t>
  </si>
  <si>
    <t>F090067</t>
  </si>
  <si>
    <t>F090119</t>
  </si>
  <si>
    <t>F091002</t>
  </si>
  <si>
    <t>F091006</t>
  </si>
  <si>
    <t>F091003</t>
  </si>
  <si>
    <t>F091004</t>
  </si>
  <si>
    <t>F090080</t>
  </si>
  <si>
    <t>F091005</t>
  </si>
  <si>
    <t>F090109</t>
  </si>
  <si>
    <t>F091007</t>
  </si>
  <si>
    <t>F090063</t>
  </si>
  <si>
    <t>F091008</t>
  </si>
  <si>
    <t>F091009</t>
  </si>
  <si>
    <t>F090025</t>
  </si>
  <si>
    <t>F090084</t>
  </si>
  <si>
    <t>F090019</t>
  </si>
  <si>
    <t>F090021</t>
  </si>
  <si>
    <t>F090022</t>
  </si>
  <si>
    <t>F091018</t>
  </si>
  <si>
    <t>F091019</t>
  </si>
  <si>
    <t>F091020</t>
  </si>
  <si>
    <t>F091022</t>
  </si>
  <si>
    <t>F097002</t>
  </si>
  <si>
    <t>F097003</t>
  </si>
  <si>
    <t>F094057</t>
  </si>
  <si>
    <t>F090023</t>
  </si>
  <si>
    <t>F090024</t>
  </si>
  <si>
    <t>F090026</t>
  </si>
  <si>
    <t>F090026a</t>
  </si>
  <si>
    <t>F090027</t>
  </si>
  <si>
    <t>F090027a</t>
  </si>
  <si>
    <t>F091023</t>
  </si>
  <si>
    <t>F091024</t>
  </si>
  <si>
    <t>F091025</t>
  </si>
  <si>
    <t>F091026</t>
  </si>
  <si>
    <t>F091010</t>
  </si>
  <si>
    <t>F091011</t>
  </si>
  <si>
    <t>F091012</t>
  </si>
  <si>
    <t>F091013</t>
  </si>
  <si>
    <t>F091014</t>
  </si>
  <si>
    <t>F091015</t>
  </si>
  <si>
    <t>F091015a</t>
  </si>
  <si>
    <t>F090035</t>
  </si>
  <si>
    <t>F090035a</t>
  </si>
  <si>
    <t>F090036</t>
  </si>
  <si>
    <t>F097001</t>
  </si>
  <si>
    <t>F090037</t>
  </si>
  <si>
    <t>F090038</t>
  </si>
  <si>
    <t>F090039</t>
  </si>
  <si>
    <t>F090040</t>
  </si>
  <si>
    <t>F090041</t>
  </si>
  <si>
    <t>F090042</t>
  </si>
  <si>
    <t>F090043</t>
  </si>
  <si>
    <t>F090044</t>
  </si>
  <si>
    <t>F090045</t>
  </si>
  <si>
    <t>F090046</t>
  </si>
  <si>
    <t>F090047</t>
  </si>
  <si>
    <t>F090048</t>
  </si>
  <si>
    <t>F090049</t>
  </si>
  <si>
    <t>F090050</t>
  </si>
  <si>
    <t>F090051</t>
  </si>
  <si>
    <t>F090051a</t>
  </si>
  <si>
    <t>F090052</t>
  </si>
  <si>
    <t>F090089</t>
  </si>
  <si>
    <t>F090053</t>
  </si>
  <si>
    <t>F090054</t>
  </si>
  <si>
    <t>F090055</t>
  </si>
  <si>
    <t>F090056</t>
  </si>
  <si>
    <t>F090099</t>
  </si>
  <si>
    <t>F100106</t>
  </si>
  <si>
    <t>F100107</t>
  </si>
  <si>
    <t>F100199</t>
  </si>
  <si>
    <t>F100206</t>
  </si>
  <si>
    <t>F100207</t>
  </si>
  <si>
    <t>F100299</t>
  </si>
  <si>
    <t>F121801</t>
  </si>
  <si>
    <t>F121802</t>
  </si>
  <si>
    <t>F121803</t>
  </si>
  <si>
    <t>F127001</t>
  </si>
  <si>
    <t>F127002</t>
  </si>
  <si>
    <t>F127003</t>
  </si>
  <si>
    <t>F127004</t>
  </si>
  <si>
    <t>F127005</t>
  </si>
  <si>
    <t>F127006</t>
  </si>
  <si>
    <t>F127007</t>
  </si>
  <si>
    <t>F127008</t>
  </si>
  <si>
    <t>F127009</t>
  </si>
  <si>
    <t>F127010</t>
  </si>
  <si>
    <t>F127011</t>
  </si>
  <si>
    <t>F127012</t>
  </si>
  <si>
    <t>F127013</t>
  </si>
  <si>
    <t>F127014</t>
  </si>
  <si>
    <t>F127015</t>
  </si>
  <si>
    <t>F127016</t>
  </si>
  <si>
    <t>F127017</t>
  </si>
  <si>
    <t>F127120</t>
  </si>
  <si>
    <t>F127101</t>
  </si>
  <si>
    <t>F127102</t>
  </si>
  <si>
    <t>F127103</t>
  </si>
  <si>
    <t>F127104</t>
  </si>
  <si>
    <t>F127105</t>
  </si>
  <si>
    <t>F127106</t>
  </si>
  <si>
    <t>F127107</t>
  </si>
  <si>
    <t>F127108</t>
  </si>
  <si>
    <t>F127109</t>
  </si>
  <si>
    <t>F127110</t>
  </si>
  <si>
    <t>F127111</t>
  </si>
  <si>
    <t>F127112</t>
  </si>
  <si>
    <t>F127113</t>
  </si>
  <si>
    <t>F127114</t>
  </si>
  <si>
    <t>F127115</t>
  </si>
  <si>
    <t>F127116</t>
  </si>
  <si>
    <t>F127117</t>
  </si>
  <si>
    <t>F310001</t>
  </si>
  <si>
    <t>F310003</t>
  </si>
  <si>
    <t>F310017</t>
  </si>
  <si>
    <t>F310045</t>
  </si>
  <si>
    <t>F310051</t>
  </si>
  <si>
    <t>F310052</t>
  </si>
  <si>
    <t>F310053</t>
  </si>
  <si>
    <t>F310054</t>
  </si>
  <si>
    <t>F310055</t>
  </si>
  <si>
    <t>F310064</t>
  </si>
  <si>
    <t>F310065</t>
  </si>
  <si>
    <t>F310066</t>
  </si>
  <si>
    <t>F310067</t>
  </si>
  <si>
    <t>F310068</t>
  </si>
  <si>
    <t>F310069</t>
  </si>
  <si>
    <t>F330001</t>
  </si>
  <si>
    <t>F330002</t>
  </si>
  <si>
    <t>F330003</t>
  </si>
  <si>
    <t>F330004</t>
  </si>
  <si>
    <t>F370001</t>
  </si>
  <si>
    <t>F410001</t>
  </si>
  <si>
    <t>Output  1
(KP 840 - MSIC 87101, 87102, 87103, 87201, 87209, 87301, 87302, 87910, 87991, 87992, 87999, 88101, 88109 and 88909)</t>
  </si>
  <si>
    <t>Output 2
(KP 840 - MSIC 88901 or 88902  )</t>
  </si>
  <si>
    <t>Output 3
(KP 303- MSIC 86201, 86202, 86203 and 86994 )</t>
  </si>
  <si>
    <t>Output 4
(KP 302 - MSIC 86101)</t>
  </si>
  <si>
    <t>Output 5
(KP 302 - MSIC 86102)</t>
  </si>
  <si>
    <t>Output 6
(KP 302 - MSIC 86991)</t>
  </si>
  <si>
    <t>Output 7
(KP 302- MSIC 86910, 86992, 86993, 86995 and 86999)</t>
  </si>
  <si>
    <t>Input 1 
(KP 840 - MSIC 87101, 87102, 87103, 87201, 87209, 87301, 87302, 87910, 87991, 87992, 87999, 88101, 88109 and 88909)</t>
  </si>
  <si>
    <t>Input 2
(KP 840- MSIC 88901 and 88902 )</t>
  </si>
  <si>
    <t xml:space="preserve">Input 3
(KP 303- MSIC 86201, 86202, 86203 and 86994 ) </t>
  </si>
  <si>
    <t>Input 4 
(KP302- MSIC 86101)</t>
  </si>
  <si>
    <t>Input 5 
(KP302- MSIC 86102)</t>
  </si>
  <si>
    <t>Input 6 
(KP302- MSIC 86991)</t>
  </si>
  <si>
    <t>Input 7
 (KP 302- MSIC 86910, 86992, 86993, 86995 and 86999)</t>
  </si>
  <si>
    <t>MSIC 2025</t>
  </si>
  <si>
    <t xml:space="preserve">Jumlah Hasil </t>
  </si>
  <si>
    <t>Jumlah Belanja</t>
  </si>
  <si>
    <t>Nilai Output</t>
  </si>
  <si>
    <t>Nilai Input</t>
  </si>
  <si>
    <t>Nilai Ditambah (VA)</t>
  </si>
  <si>
    <t>Jumlah Pekerja</t>
  </si>
  <si>
    <t>Pekerja Bergaji</t>
  </si>
  <si>
    <t>Gaji &amp; Upah</t>
  </si>
  <si>
    <t>Pampasan pekerja (CE)</t>
  </si>
  <si>
    <t>Harta Tetap</t>
  </si>
  <si>
    <t>I/O</t>
  </si>
  <si>
    <t xml:space="preserve">Purata Gaji </t>
  </si>
  <si>
    <t>Susut nilai Q4 vs Q9</t>
  </si>
  <si>
    <t>Gaji upah Q5 vs Q9</t>
  </si>
  <si>
    <t>Jumlah pekerja Q5 vs Q6</t>
  </si>
  <si>
    <t>Pekerja Bergaji vs Gaji Upah</t>
  </si>
  <si>
    <t>Air</t>
  </si>
  <si>
    <t>Elektrik</t>
  </si>
  <si>
    <t>Bahan Pembakar</t>
  </si>
  <si>
    <t xml:space="preserve">Untung Rugi </t>
  </si>
  <si>
    <t>Gaji/VA</t>
  </si>
  <si>
    <t>CE/VA</t>
  </si>
  <si>
    <t xml:space="preserve">Gaji/Input </t>
  </si>
  <si>
    <r>
      <t xml:space="preserve">Sulit selepas data diisi
</t>
    </r>
    <r>
      <rPr>
        <i/>
        <sz val="24"/>
        <rFont val="Arial"/>
        <family val="2"/>
      </rPr>
      <t>Confidential when filled with data</t>
    </r>
  </si>
  <si>
    <r>
      <t xml:space="preserve">PERKHIDMATAN 
KESIHATAN SWASTA DAN 
KERJA SOSIAL
</t>
    </r>
    <r>
      <rPr>
        <i/>
        <sz val="26"/>
        <color rgb="FF000000"/>
        <rFont val="Arial"/>
        <family val="2"/>
      </rPr>
      <t>PRIVATE HEALTH AND SOCIAL 
WORK SERVICES</t>
    </r>
  </si>
  <si>
    <t>300Qa</t>
  </si>
  <si>
    <r>
      <t xml:space="preserve">Sila buat satu salinan untuk rekod tuan
</t>
    </r>
    <r>
      <rPr>
        <i/>
        <sz val="24"/>
        <rFont val="Arial"/>
        <family val="2"/>
      </rPr>
      <t>Please make a copy for your record</t>
    </r>
  </si>
  <si>
    <t>NG</t>
  </si>
  <si>
    <t>NO. BATCH</t>
  </si>
  <si>
    <t>BIL</t>
  </si>
  <si>
    <r>
      <t xml:space="preserve">TAHUN RUJUKAN 2025
</t>
    </r>
    <r>
      <rPr>
        <i/>
        <sz val="28"/>
        <rFont val="Arial"/>
        <family val="2"/>
      </rPr>
      <t>REFERENCE YEAR 2025</t>
    </r>
  </si>
  <si>
    <r>
      <t xml:space="preserve">JABATAN PERANGKAAN MALAYSIA
</t>
    </r>
    <r>
      <rPr>
        <i/>
        <sz val="36"/>
        <rFont val="Arial"/>
        <family val="2"/>
      </rPr>
      <t>DEPARTMENT OF STATISTICS MALAYSIA</t>
    </r>
    <r>
      <rPr>
        <b/>
        <sz val="36"/>
        <rFont val="Arial"/>
        <family val="2"/>
      </rPr>
      <t xml:space="preserve">
</t>
    </r>
    <r>
      <rPr>
        <b/>
        <sz val="28"/>
        <rFont val="Arial"/>
        <family val="2"/>
      </rPr>
      <t>www.dosm.gov.my</t>
    </r>
  </si>
  <si>
    <r>
      <t xml:space="preserve">BANCI EKONOMI 2026
</t>
    </r>
    <r>
      <rPr>
        <i/>
        <sz val="36"/>
        <rFont val="Arial"/>
        <family val="2"/>
      </rPr>
      <t>ECONOMIC CENSUS 2026</t>
    </r>
  </si>
  <si>
    <r>
      <t xml:space="preserve">Sila kembalikan soal selidik dalam masa 30 hari
</t>
    </r>
    <r>
      <rPr>
        <i/>
        <sz val="24"/>
        <rFont val="Arial"/>
        <family val="2"/>
      </rPr>
      <t>Please return the questionnaire within 30 days</t>
    </r>
  </si>
  <si>
    <r>
      <t xml:space="preserve">KEGUNAAN PEJABAT / </t>
    </r>
    <r>
      <rPr>
        <i/>
        <sz val="28"/>
        <rFont val="Arial"/>
        <family val="2"/>
      </rPr>
      <t>OFFICE USE</t>
    </r>
  </si>
  <si>
    <r>
      <rPr>
        <b/>
        <sz val="28"/>
        <rFont val="Arial"/>
        <family val="2"/>
      </rPr>
      <t xml:space="preserve">Nombor Siri </t>
    </r>
    <r>
      <rPr>
        <sz val="28"/>
        <rFont val="Arial"/>
        <family val="2"/>
      </rPr>
      <t xml:space="preserve">/ </t>
    </r>
    <r>
      <rPr>
        <i/>
        <sz val="28"/>
        <rFont val="Arial"/>
        <family val="2"/>
      </rPr>
      <t xml:space="preserve">Serial Number </t>
    </r>
  </si>
  <si>
    <r>
      <t xml:space="preserve">Nama pertubuhan dan alamat pos
</t>
    </r>
    <r>
      <rPr>
        <i/>
        <sz val="24"/>
        <rFont val="Arial"/>
        <family val="2"/>
      </rPr>
      <t>Name of establishment and postal address</t>
    </r>
  </si>
  <si>
    <t>010051</t>
  </si>
  <si>
    <t>/</t>
  </si>
  <si>
    <r>
      <t xml:space="preserve">PENGAKUAN / </t>
    </r>
    <r>
      <rPr>
        <i/>
        <sz val="26"/>
        <rFont val="Arial"/>
        <family val="2"/>
      </rPr>
      <t>DECLARATION:</t>
    </r>
  </si>
  <si>
    <t xml:space="preserve">Nama </t>
  </si>
  <si>
    <t>:</t>
  </si>
  <si>
    <t>Name</t>
  </si>
  <si>
    <t xml:space="preserve">Jawatan </t>
  </si>
  <si>
    <t>Designation :</t>
  </si>
  <si>
    <t>No. Tel.</t>
  </si>
  <si>
    <t>Tel. No.</t>
  </si>
  <si>
    <r>
      <t xml:space="preserve">Sila pinda jika alamat pos di atas tidak tepat
</t>
    </r>
    <r>
      <rPr>
        <i/>
        <sz val="22"/>
        <rFont val="Arial"/>
        <family val="2"/>
      </rPr>
      <t>Please amend if the above postal address is incorrect</t>
    </r>
  </si>
  <si>
    <t xml:space="preserve">No. Faks </t>
  </si>
  <si>
    <t xml:space="preserve">Fax. No. </t>
  </si>
  <si>
    <r>
      <t xml:space="preserve">Sila lengkap dan kembalikan soal selidik ini kepada:
</t>
    </r>
    <r>
      <rPr>
        <i/>
        <sz val="24"/>
        <rFont val="Arial"/>
        <family val="2"/>
      </rPr>
      <t>Please complete and return this questionnaire to:</t>
    </r>
  </si>
  <si>
    <t xml:space="preserve">E-mel </t>
  </si>
  <si>
    <t xml:space="preserve">Email </t>
  </si>
  <si>
    <t>Dengan ini saya mengesahkan bahawa maklumat yang diberi adalah</t>
  </si>
  <si>
    <t>lengkap dan betul sepanjang pengetahuan dan kepercayaan saya.</t>
  </si>
  <si>
    <t>I hereby declare that the information given in this return is complete and</t>
  </si>
  <si>
    <t>correct to the best of my knowledge and belief.</t>
  </si>
  <si>
    <t>Bagi sebarang pertanyaan, sila hubungi :</t>
  </si>
  <si>
    <t xml:space="preserve">Tandatangan </t>
  </si>
  <si>
    <t>For enquiries, please contact :</t>
  </si>
  <si>
    <t xml:space="preserve">Signature </t>
  </si>
  <si>
    <r>
      <rPr>
        <b/>
        <i/>
        <sz val="26"/>
        <rFont val="Arial"/>
        <family val="2"/>
      </rPr>
      <t>No. Tel</t>
    </r>
    <r>
      <rPr>
        <i/>
        <sz val="26"/>
        <rFont val="Arial"/>
        <family val="2"/>
      </rPr>
      <t xml:space="preserve">/ Tel. No. </t>
    </r>
  </si>
  <si>
    <t>Tarikh</t>
  </si>
  <si>
    <r>
      <rPr>
        <b/>
        <sz val="26"/>
        <rFont val="Arial"/>
        <family val="2"/>
      </rPr>
      <t>No.Faks</t>
    </r>
    <r>
      <rPr>
        <sz val="26"/>
        <rFont val="Arial"/>
        <family val="2"/>
      </rPr>
      <t xml:space="preserve">. / </t>
    </r>
    <r>
      <rPr>
        <i/>
        <sz val="26"/>
        <rFont val="Arial"/>
        <family val="2"/>
      </rPr>
      <t>Fax. No.</t>
    </r>
  </si>
  <si>
    <t xml:space="preserve">Date </t>
  </si>
  <si>
    <r>
      <rPr>
        <b/>
        <sz val="26"/>
        <rFont val="Arial"/>
        <family val="2"/>
      </rPr>
      <t>E-mel</t>
    </r>
    <r>
      <rPr>
        <sz val="26"/>
        <rFont val="Arial"/>
        <family val="2"/>
      </rPr>
      <t xml:space="preserve"> /</t>
    </r>
    <r>
      <rPr>
        <i/>
        <sz val="26"/>
        <rFont val="Arial"/>
        <family val="2"/>
      </rPr>
      <t xml:space="preserve"> E-mail</t>
    </r>
  </si>
  <si>
    <r>
      <t xml:space="preserve">MAKLUMAN AM / </t>
    </r>
    <r>
      <rPr>
        <i/>
        <sz val="28"/>
        <rFont val="Arial"/>
        <family val="2"/>
      </rPr>
      <t>GENERAL INFORMATION</t>
    </r>
  </si>
  <si>
    <t>a.</t>
  </si>
  <si>
    <t>Jabatan Perangkaan Malaysia sedang melaksanakan Banci Ekonomi 2026 (bagi tahun rujukan 2025).</t>
  </si>
  <si>
    <t>b.</t>
  </si>
  <si>
    <t>Tujuan utama ialah untuk menyediakan menyediakan maklumat agregat dan profil sektor ini yang diperlukan oleh kerajaan bagi membentuk program dan polisi ekonomi di peringkat nasional.</t>
  </si>
  <si>
    <t>c.</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</si>
  <si>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</si>
  <si>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d.</t>
  </si>
  <si>
    <t>Tuan diminta melaporkan butir-butir yang berkaitan dengan pertubuhan ini seperti tercatat di atas dan mengembalikan soal selidik yang lengkap ke Jabatan ini.</t>
  </si>
  <si>
    <t>The Department of Statistics Malaysia is conducting Economic Census 2026 (for reference year 2025).</t>
  </si>
  <si>
    <t>The main objective is to provide aggregated information and profile of the sectors required by the government to formulate national economic programmes and policies.</t>
  </si>
  <si>
    <r>
      <t xml:space="preserve">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t>
    </r>
    <r>
      <rPr>
        <b/>
        <i/>
        <sz val="26"/>
        <color rgb="FF000000"/>
        <rFont val="Arial"/>
        <family val="2"/>
      </rPr>
      <t>CONFIDENTIAL</t>
    </r>
    <r>
      <rPr>
        <i/>
        <sz val="26"/>
        <color indexed="8"/>
        <rFont val="Arial"/>
        <family val="2"/>
      </rPr>
      <t xml:space="preserve"> and will not be divulged to any person or institution outside this Department. Meanwhile, Section 7 under the same Act provides a penalty should the respondent failed to furnish the required information.</t>
    </r>
  </si>
  <si>
    <t>You are requested to provide information related to this establishment as stated above and return the completed questionnaire to the Department.</t>
  </si>
  <si>
    <t>DATO’ SRI DR. MOHD UZIR MAHIDIN</t>
  </si>
  <si>
    <r>
      <rPr>
        <b/>
        <sz val="28"/>
        <rFont val="Arial"/>
        <family val="2"/>
      </rPr>
      <t>Tarikh</t>
    </r>
    <r>
      <rPr>
        <sz val="28"/>
        <rFont val="Arial"/>
        <family val="2"/>
      </rPr>
      <t xml:space="preserve"> /</t>
    </r>
    <r>
      <rPr>
        <i/>
        <sz val="28"/>
        <rFont val="Arial"/>
        <family val="2"/>
      </rPr>
      <t xml:space="preserve"> Date</t>
    </r>
    <r>
      <rPr>
        <sz val="28"/>
        <rFont val="Arial"/>
        <family val="2"/>
      </rPr>
      <t xml:space="preserve"> :</t>
    </r>
  </si>
  <si>
    <t>KETUA PERANGKAWAN MALAYSIA</t>
  </si>
  <si>
    <t>CHIEF STATISTICIAN MALAYSIA</t>
  </si>
  <si>
    <r>
      <rPr>
        <b/>
        <sz val="28"/>
        <rFont val="Arial"/>
        <family val="2"/>
      </rPr>
      <t xml:space="preserve">Kerjasama tuan dalam menjayakan banci ini amatlah dihargai / </t>
    </r>
    <r>
      <rPr>
        <i/>
        <sz val="28"/>
        <rFont val="Arial"/>
        <family val="2"/>
      </rPr>
      <t>Your cooperation in ensuring the success of this census is very much appreciated</t>
    </r>
  </si>
  <si>
    <r>
      <t xml:space="preserve">Soal selidik ini akan diproses menggunakan teknologi ICR </t>
    </r>
    <r>
      <rPr>
        <b/>
        <i/>
        <sz val="28"/>
        <rFont val="Arial"/>
        <family val="2"/>
      </rPr>
      <t>(Intelligent Character Recognition).</t>
    </r>
    <r>
      <rPr>
        <b/>
        <sz val="28"/>
        <rFont val="Arial"/>
        <family val="2"/>
      </rPr>
      <t xml:space="preserve">
Sila JANGAN LIPAT, gunakan </t>
    </r>
    <r>
      <rPr>
        <b/>
        <u/>
        <sz val="28"/>
        <rFont val="Arial"/>
        <family val="2"/>
      </rPr>
      <t>pen bulat HITAM</t>
    </r>
    <r>
      <rPr>
        <b/>
        <sz val="28"/>
        <rFont val="Arial"/>
        <family val="2"/>
      </rPr>
      <t xml:space="preserve"> semasa melengkapkan soal selidik ini.
</t>
    </r>
    <r>
      <rPr>
        <i/>
        <sz val="28"/>
        <rFont val="Arial"/>
        <family val="2"/>
      </rPr>
      <t xml:space="preserve">This questionnaire will be processed using ICR technology (Intelligent Character Recognition).
Please </t>
    </r>
    <r>
      <rPr>
        <b/>
        <i/>
        <sz val="28"/>
        <rFont val="Arial"/>
        <family val="2"/>
      </rPr>
      <t>DO NOT FOLD</t>
    </r>
    <r>
      <rPr>
        <i/>
        <sz val="28"/>
        <rFont val="Arial"/>
        <family val="2"/>
      </rPr>
      <t xml:space="preserve">, use </t>
    </r>
    <r>
      <rPr>
        <b/>
        <i/>
        <u/>
        <sz val="28"/>
        <rFont val="Arial"/>
        <family val="2"/>
      </rPr>
      <t>BLACK ball pen</t>
    </r>
    <r>
      <rPr>
        <i/>
        <sz val="28"/>
        <rFont val="Arial"/>
        <family val="2"/>
      </rPr>
      <t xml:space="preserve"> when completing this questionnaire.</t>
    </r>
  </si>
  <si>
    <r>
      <t xml:space="preserve">Muat turun soal selidik boleh dibuat melalui </t>
    </r>
    <r>
      <rPr>
        <b/>
        <u/>
        <sz val="28"/>
        <rFont val="Arial"/>
        <family val="2"/>
      </rPr>
      <t>www.dosm.gov.my.</t>
    </r>
    <r>
      <rPr>
        <b/>
        <sz val="28"/>
        <rFont val="Arial"/>
        <family val="2"/>
      </rPr>
      <t xml:space="preserve"> Tulis dengan kemas di dalam kotak menggunakan </t>
    </r>
    <r>
      <rPr>
        <b/>
        <u/>
        <sz val="28"/>
        <rFont val="Arial"/>
        <family val="2"/>
      </rPr>
      <t>HURUF BESAR</t>
    </r>
    <r>
      <rPr>
        <b/>
        <sz val="28"/>
        <rFont val="Arial"/>
        <family val="2"/>
      </rPr>
      <t xml:space="preserve"> atau tanda (X) pada kotak yang berkenaan.
</t>
    </r>
    <r>
      <rPr>
        <i/>
        <sz val="28"/>
        <rFont val="Arial"/>
        <family val="2"/>
      </rPr>
      <t xml:space="preserve">Downloading of the questionnaire can be made through </t>
    </r>
    <r>
      <rPr>
        <b/>
        <i/>
        <u/>
        <sz val="28"/>
        <rFont val="Arial"/>
        <family val="2"/>
      </rPr>
      <t>www.dosm.gov.my</t>
    </r>
    <r>
      <rPr>
        <i/>
        <sz val="28"/>
        <rFont val="Arial"/>
        <family val="2"/>
      </rPr>
      <t xml:space="preserve">. Write neatly within the boxes using </t>
    </r>
    <r>
      <rPr>
        <b/>
        <i/>
        <u/>
        <sz val="28"/>
        <rFont val="Arial"/>
        <family val="2"/>
      </rPr>
      <t>CAPITAL LETTER</t>
    </r>
    <r>
      <rPr>
        <i/>
        <sz val="28"/>
        <rFont val="Arial"/>
        <family val="2"/>
      </rPr>
      <t xml:space="preserve"> or mark (X) in the appropriate box.</t>
    </r>
  </si>
  <si>
    <r>
      <rPr>
        <b/>
        <sz val="26"/>
        <rFont val="Arial"/>
        <family val="2"/>
      </rPr>
      <t xml:space="preserve">ARAHAN
</t>
    </r>
    <r>
      <rPr>
        <i/>
        <sz val="26"/>
        <rFont val="Arial"/>
        <family val="2"/>
      </rPr>
      <t>INSTRUCTION</t>
    </r>
  </si>
  <si>
    <t>Sila rujuk kepada arahan berikut:</t>
  </si>
  <si>
    <t>Please refer the following instruction:</t>
  </si>
  <si>
    <t>1.</t>
  </si>
  <si>
    <r>
      <t xml:space="preserve">Soal selidik ini akan diproses dengan menggunakan peralatan elektronik </t>
    </r>
    <r>
      <rPr>
        <b/>
        <i/>
        <sz val="22"/>
        <rFont val="Arial"/>
        <family val="2"/>
      </rPr>
      <t>(Intelligent Character Recognition)</t>
    </r>
    <r>
      <rPr>
        <b/>
        <sz val="22"/>
        <rFont val="Arial"/>
        <family val="2"/>
      </rPr>
      <t>.</t>
    </r>
  </si>
  <si>
    <t>This questionnaire will be processed using electronic equipment (Intelligent Character Recognition).</t>
  </si>
  <si>
    <t>2.</t>
  </si>
  <si>
    <r>
      <rPr>
        <b/>
        <sz val="22"/>
        <rFont val="Arial"/>
        <family val="2"/>
      </rPr>
      <t xml:space="preserve">Gunakan </t>
    </r>
    <r>
      <rPr>
        <b/>
        <u/>
        <sz val="22"/>
        <rFont val="Arial"/>
        <family val="2"/>
      </rPr>
      <t>pen bulat HITAM</t>
    </r>
    <r>
      <rPr>
        <b/>
        <sz val="22"/>
        <rFont val="Arial"/>
        <family val="2"/>
      </rPr>
      <t xml:space="preserve"> untuk melengkapkan soal selidik ini.</t>
    </r>
  </si>
  <si>
    <r>
      <t xml:space="preserve">Use </t>
    </r>
    <r>
      <rPr>
        <b/>
        <i/>
        <u/>
        <sz val="22"/>
        <rFont val="Arial"/>
        <family val="2"/>
      </rPr>
      <t>BLACK ball pen</t>
    </r>
    <r>
      <rPr>
        <i/>
        <sz val="22"/>
        <rFont val="Arial"/>
        <family val="2"/>
      </rPr>
      <t xml:space="preserve"> when completing this questionnaire.</t>
    </r>
  </si>
  <si>
    <t>3.</t>
  </si>
  <si>
    <r>
      <t xml:space="preserve">Tulis dengan kemas di dalam kotak menggunakan </t>
    </r>
    <r>
      <rPr>
        <b/>
        <u/>
        <sz val="22"/>
        <rFont val="Arial"/>
        <family val="2"/>
      </rPr>
      <t>HURUF BESAR</t>
    </r>
    <r>
      <rPr>
        <b/>
        <sz val="22"/>
        <rFont val="Arial"/>
        <family val="2"/>
      </rPr>
      <t xml:space="preserve"> atau tanda (X) pada kotak yang berkenaan.</t>
    </r>
  </si>
  <si>
    <t>Pastikan setiap nombor, abjad atau tanda berada di dalam kotak yang telah disediakan.</t>
  </si>
  <si>
    <r>
      <t xml:space="preserve">Write neatly within the boxes using </t>
    </r>
    <r>
      <rPr>
        <b/>
        <i/>
        <u/>
        <sz val="22"/>
        <rFont val="Arial"/>
        <family val="2"/>
      </rPr>
      <t>CAPITAL LETTER</t>
    </r>
    <r>
      <rPr>
        <i/>
        <sz val="22"/>
        <rFont val="Arial"/>
        <family val="2"/>
      </rPr>
      <t xml:space="preserve"> or mark </t>
    </r>
    <r>
      <rPr>
        <b/>
        <i/>
        <sz val="22"/>
        <rFont val="Arial"/>
        <family val="2"/>
      </rPr>
      <t>(X)</t>
    </r>
    <r>
      <rPr>
        <i/>
        <sz val="22"/>
        <rFont val="Arial"/>
        <family val="2"/>
      </rPr>
      <t xml:space="preserve"> in the appropriate box.</t>
    </r>
  </si>
  <si>
    <t>Keep each number, letter or tick within the data entry boxes provided.</t>
  </si>
  <si>
    <t>Contoh:</t>
  </si>
  <si>
    <t>Example:</t>
  </si>
  <si>
    <r>
      <rPr>
        <b/>
        <sz val="20"/>
        <rFont val="Arial"/>
        <family val="2"/>
      </rPr>
      <t>Bulan</t>
    </r>
    <r>
      <rPr>
        <sz val="20"/>
        <rFont val="Arial"/>
        <family val="2"/>
      </rPr>
      <t xml:space="preserve"> / </t>
    </r>
    <r>
      <rPr>
        <i/>
        <sz val="20"/>
        <rFont val="Arial"/>
        <family val="2"/>
      </rPr>
      <t>Month</t>
    </r>
  </si>
  <si>
    <r>
      <rPr>
        <b/>
        <sz val="20"/>
        <rFont val="Arial"/>
        <family val="2"/>
      </rPr>
      <t>Tahun</t>
    </r>
    <r>
      <rPr>
        <sz val="20"/>
        <rFont val="Arial"/>
        <family val="2"/>
      </rPr>
      <t xml:space="preserve"> / </t>
    </r>
    <r>
      <rPr>
        <i/>
        <sz val="20"/>
        <rFont val="Arial"/>
        <family val="2"/>
      </rPr>
      <t>Year</t>
    </r>
  </si>
  <si>
    <t>J</t>
  </si>
  <si>
    <t>A</t>
  </si>
  <si>
    <t>L</t>
  </si>
  <si>
    <t>N</t>
  </si>
  <si>
    <t>X</t>
  </si>
  <si>
    <r>
      <rPr>
        <b/>
        <sz val="22"/>
        <rFont val="Arial"/>
        <family val="2"/>
      </rPr>
      <t>Ya</t>
    </r>
    <r>
      <rPr>
        <sz val="22"/>
        <rFont val="Arial"/>
        <family val="2"/>
      </rPr>
      <t xml:space="preserve">/ </t>
    </r>
    <r>
      <rPr>
        <i/>
        <sz val="22"/>
        <rFont val="Arial"/>
        <family val="2"/>
      </rPr>
      <t>Yes</t>
    </r>
  </si>
  <si>
    <r>
      <rPr>
        <b/>
        <sz val="22"/>
        <rFont val="Arial"/>
        <family val="2"/>
      </rPr>
      <t>Tidak</t>
    </r>
    <r>
      <rPr>
        <sz val="22"/>
        <rFont val="Arial"/>
        <family val="2"/>
      </rPr>
      <t xml:space="preserve"> / </t>
    </r>
    <r>
      <rPr>
        <i/>
        <sz val="22"/>
        <rFont val="Arial"/>
        <family val="2"/>
      </rPr>
      <t>No</t>
    </r>
  </si>
  <si>
    <t>4.</t>
  </si>
  <si>
    <t>Tinggalkan kotak jawapan kosong sekiranya tiada maklumat.</t>
  </si>
  <si>
    <t>Leave answer boxes blank where you have no response or data to enter.</t>
  </si>
  <si>
    <t>5.</t>
  </si>
  <si>
    <t>Jangan menulis 'nil', 'n/a' atau garisan di dalam kotak berkenaan.</t>
  </si>
  <si>
    <t>Sekiranya berlaku kesilapan, sila gariskan jawapan yang salah atau tanda (X) dan tuliskan jawapan yang betul di dalam kotak yang</t>
  </si>
  <si>
    <r>
      <t xml:space="preserve">sedia ada, atau jika tiada ruang sila tulis di luar kotak berdekatan dengan perkara yang terlibat. Jangan gunakan </t>
    </r>
    <r>
      <rPr>
        <b/>
        <i/>
        <sz val="22"/>
        <rFont val="Arial"/>
        <family val="2"/>
      </rPr>
      <t>correction pen</t>
    </r>
    <r>
      <rPr>
        <b/>
        <sz val="22"/>
        <rFont val="Arial"/>
        <family val="2"/>
      </rPr>
      <t>.</t>
    </r>
  </si>
  <si>
    <t xml:space="preserve">Do not use 'nil', 'n/a' or draw a line in the data entry boxes. </t>
  </si>
  <si>
    <t>If the mistake is made, cross out the incorrect answer or mark (X) and either write the answer in the remaining boxes, or if not enough space,</t>
  </si>
  <si>
    <t>write next to the relevant item. Do not use correction pen.</t>
  </si>
  <si>
    <t>8 6 0 0</t>
  </si>
  <si>
    <t xml:space="preserve">(a) </t>
  </si>
  <si>
    <t>atau</t>
  </si>
  <si>
    <t>or</t>
  </si>
  <si>
    <t>(b)</t>
  </si>
  <si>
    <t>6.</t>
  </si>
  <si>
    <t>Sekiranya terdapat nilai kerugian, sila tandakan dengan tanda negatif.</t>
  </si>
  <si>
    <t>Show a loss (deficit) with a negative sign.</t>
  </si>
  <si>
    <t>-</t>
  </si>
  <si>
    <t>7.</t>
  </si>
  <si>
    <t>Jika anda menandakan petak yang salah, hitamkan petak yang salah seperti ini</t>
  </si>
  <si>
    <t>dan tandakan</t>
  </si>
  <si>
    <t>di dalam petak yang betul.</t>
  </si>
  <si>
    <t>If you have marked the wrong box, shade the box as shown here</t>
  </si>
  <si>
    <t>and mark</t>
  </si>
  <si>
    <t>in the relevent box.</t>
  </si>
  <si>
    <t>8.</t>
  </si>
  <si>
    <r>
      <t xml:space="preserve">Perkara yang disenaraikan sebagai </t>
    </r>
    <r>
      <rPr>
        <b/>
        <u/>
        <sz val="22"/>
        <rFont val="Arial"/>
        <family val="2"/>
      </rPr>
      <t>termasuk</t>
    </r>
    <r>
      <rPr>
        <b/>
        <sz val="22"/>
        <rFont val="Arial"/>
        <family val="2"/>
      </rPr>
      <t xml:space="preserve"> dan </t>
    </r>
    <r>
      <rPr>
        <b/>
        <u/>
        <sz val="22"/>
        <rFont val="Arial"/>
        <family val="2"/>
      </rPr>
      <t>tidak termasuk</t>
    </r>
    <r>
      <rPr>
        <b/>
        <sz val="22"/>
        <rFont val="Arial"/>
        <family val="2"/>
      </rPr>
      <t xml:space="preserve"> hanyalah sebagai contoh dan tidak boleh diambilkira sebagai </t>
    </r>
  </si>
  <si>
    <t>senarai yang lengkap.</t>
  </si>
  <si>
    <r>
      <t>The item listed under</t>
    </r>
    <r>
      <rPr>
        <b/>
        <i/>
        <u/>
        <sz val="22"/>
        <rFont val="Arial"/>
        <family val="2"/>
      </rPr>
      <t xml:space="preserve"> including</t>
    </r>
    <r>
      <rPr>
        <i/>
        <sz val="22"/>
        <rFont val="Arial"/>
        <family val="2"/>
      </rPr>
      <t xml:space="preserve"> and </t>
    </r>
    <r>
      <rPr>
        <b/>
        <i/>
        <u/>
        <sz val="22"/>
        <rFont val="Arial"/>
        <family val="2"/>
      </rPr>
      <t>excluding</t>
    </r>
    <r>
      <rPr>
        <i/>
        <sz val="22"/>
        <rFont val="Arial"/>
        <family val="2"/>
      </rPr>
      <t xml:space="preserve"> are examples and should not be taken as a complete list of items.</t>
    </r>
  </si>
  <si>
    <t>9.</t>
  </si>
  <si>
    <t>Sila kemukakan sebarang komen dan cadangan:</t>
  </si>
  <si>
    <t>Please provide any comments and suggestions:</t>
  </si>
  <si>
    <t xml:space="preserve">  </t>
  </si>
  <si>
    <r>
      <rPr>
        <b/>
        <sz val="20"/>
        <rFont val="Arial"/>
        <family val="2"/>
      </rPr>
      <t xml:space="preserve">                                          TEMPOH LAPORAN</t>
    </r>
    <r>
      <rPr>
        <sz val="20"/>
        <rFont val="Arial"/>
        <family val="2"/>
      </rPr>
      <t xml:space="preserve"> / </t>
    </r>
    <r>
      <rPr>
        <i/>
        <sz val="20"/>
        <rFont val="Arial"/>
        <family val="2"/>
      </rPr>
      <t>REPORTING PERIOD</t>
    </r>
  </si>
  <si>
    <r>
      <t xml:space="preserve">Sila laporkan untuk takwim 2025 atau tahun kewangan terkini yang berakhir tidak lewat daripada 30 Jun 2026
</t>
    </r>
    <r>
      <rPr>
        <i/>
        <sz val="20"/>
        <rFont val="Arial"/>
        <family val="2"/>
      </rPr>
      <t>Please report for the calendar year 2025 or for your most recent financial year ending no later than 30 June 2026</t>
    </r>
  </si>
  <si>
    <t xml:space="preserve">  MAKLUMAT PENGENALAN</t>
  </si>
  <si>
    <t xml:space="preserve">  IDENTIFICATION PARTICULARS</t>
  </si>
  <si>
    <r>
      <t xml:space="preserve">KEGUNAAN PEJABAT / </t>
    </r>
    <r>
      <rPr>
        <i/>
        <sz val="20"/>
        <rFont val="Arial"/>
        <family val="2"/>
      </rPr>
      <t>OFFICE USE</t>
    </r>
  </si>
  <si>
    <t>Nombor Pendaftaran Syarikat / Perniagaan (SSM) atau lain-lain (sila nyatakan)</t>
  </si>
  <si>
    <t>010002</t>
  </si>
  <si>
    <t>Registration Number of Company / Business (CCM) or others (please specify)</t>
  </si>
  <si>
    <t xml:space="preserve"> </t>
  </si>
  <si>
    <r>
      <rPr>
        <b/>
        <sz val="20"/>
        <rFont val="Arial"/>
        <family val="2"/>
      </rPr>
      <t>Tahun</t>
    </r>
    <r>
      <rPr>
        <sz val="20"/>
        <rFont val="Arial"/>
        <family val="2"/>
      </rPr>
      <t xml:space="preserve"> /</t>
    </r>
    <r>
      <rPr>
        <i/>
        <sz val="20"/>
        <rFont val="Arial"/>
        <family val="2"/>
      </rPr>
      <t xml:space="preserve"> Year</t>
    </r>
  </si>
  <si>
    <t>010003</t>
  </si>
  <si>
    <t>1.2</t>
  </si>
  <si>
    <t>Tahun mula perniagaan sekarang</t>
  </si>
  <si>
    <t>Commencement year of present business</t>
  </si>
  <si>
    <t>1.3</t>
  </si>
  <si>
    <t xml:space="preserve">Data dalam pelaporan ini meliputi tempoh operasi </t>
  </si>
  <si>
    <t>Data in this return covers the operational period</t>
  </si>
  <si>
    <r>
      <rPr>
        <b/>
        <sz val="20"/>
        <rFont val="Arial"/>
        <family val="2"/>
      </rPr>
      <t xml:space="preserve">Hari </t>
    </r>
    <r>
      <rPr>
        <sz val="20"/>
        <rFont val="Arial"/>
        <family val="2"/>
      </rPr>
      <t xml:space="preserve">/ </t>
    </r>
    <r>
      <rPr>
        <i/>
        <sz val="20"/>
        <rFont val="Arial"/>
        <family val="2"/>
      </rPr>
      <t>Day</t>
    </r>
  </si>
  <si>
    <t>010004</t>
  </si>
  <si>
    <t>010005</t>
  </si>
  <si>
    <t>Dari</t>
  </si>
  <si>
    <t>hingga</t>
  </si>
  <si>
    <t>From</t>
  </si>
  <si>
    <t>to</t>
  </si>
  <si>
    <t>1.4</t>
  </si>
  <si>
    <t>Sila terangkan secara ringkas aktiviti utama pertubuhan ini</t>
  </si>
  <si>
    <t>Please describe briefly the principal activity of this establishment</t>
  </si>
  <si>
    <t>010028</t>
  </si>
  <si>
    <t>0100</t>
  </si>
  <si>
    <t>(a)</t>
  </si>
  <si>
    <t>Kod Industri (semasa mel)</t>
  </si>
  <si>
    <t>Industry Code (at the time mailing)</t>
  </si>
  <si>
    <t>Kod Industri Semasa (mengikut aktiviti utama tahun rujukan) (MSIC Ver. 2025)</t>
  </si>
  <si>
    <t>Current Industry Code (based on principal activity or reference year) (MSIC Ver. 2025)</t>
  </si>
  <si>
    <t>(c)</t>
  </si>
  <si>
    <t>Kod Industri Semasa (mengikut aktiviti utama tahun rujukan) (MSIC Ver.2008)</t>
  </si>
  <si>
    <t>Current Industry Code (based on principal activity of reference year( (MSIC Ver. 2008)</t>
  </si>
  <si>
    <t>1.5</t>
  </si>
  <si>
    <t>Sila nyatakan peratus pendapatan pertubuhan ini yang dihasilkan daripada aktiviti berikut:</t>
  </si>
  <si>
    <t>Please specify the percentage of this establishment's revenue was generated from the following activities:</t>
  </si>
  <si>
    <t>Aktiviti utama (merujuk aktiviti di Soalan 1.4)</t>
  </si>
  <si>
    <t>(%)</t>
  </si>
  <si>
    <t>Principal activity (refer to activity in Question 1.4)</t>
  </si>
  <si>
    <t>Aktiviti sekunder (selain daripada aktiviti di Soalan 1.4), sila nyatakan</t>
  </si>
  <si>
    <t>Secondary activity (other than activity in Question 1.4), please specify</t>
  </si>
  <si>
    <t>010033</t>
  </si>
  <si>
    <t>Jumlah</t>
  </si>
  <si>
    <t>Total</t>
  </si>
  <si>
    <r>
      <t>KEGUNAAN PEJABAT /</t>
    </r>
    <r>
      <rPr>
        <i/>
        <sz val="20"/>
        <color rgb="FF000000"/>
        <rFont val="Arial"/>
        <family val="2"/>
      </rPr>
      <t xml:space="preserve"> OFFICE USE </t>
    </r>
  </si>
  <si>
    <t>Kod Industri Sekunder (MSIC Ver. 2025)</t>
  </si>
  <si>
    <t>Secondary Industry Code (MSIC Ver. 2025)</t>
  </si>
  <si>
    <t>Kod Industri Sekunder (MSIC Ver. 2008)</t>
  </si>
  <si>
    <t>Secondary Industry Code (MSIC Ver. 2008)</t>
  </si>
  <si>
    <t>Sila nyatakan koordinat alamat lokasi pertubuhan ini</t>
  </si>
  <si>
    <t>Please specify the location coordinates of this establishment</t>
  </si>
  <si>
    <t>010070</t>
  </si>
  <si>
    <t>Koordinat latitud</t>
  </si>
  <si>
    <t>Latitude coordinates</t>
  </si>
  <si>
    <t>010071</t>
  </si>
  <si>
    <t>Koordinat longitud</t>
  </si>
  <si>
    <t>Longitude coordinates</t>
  </si>
  <si>
    <t>KEGUNAAN PEJABAT</t>
  </si>
  <si>
    <t>OFFICE USE</t>
  </si>
  <si>
    <t>Negeri</t>
  </si>
  <si>
    <t>Daerah Pentadbiran</t>
  </si>
  <si>
    <t>Daerah Banci</t>
  </si>
  <si>
    <t>No. BP</t>
  </si>
  <si>
    <t>Strata</t>
  </si>
  <si>
    <t>State</t>
  </si>
  <si>
    <t>Administrative District</t>
  </si>
  <si>
    <t>Census District</t>
  </si>
  <si>
    <t>EB No.</t>
  </si>
  <si>
    <t>010017</t>
  </si>
  <si>
    <t>010018</t>
  </si>
  <si>
    <t>010019</t>
  </si>
  <si>
    <t>010020</t>
  </si>
  <si>
    <t>010021</t>
  </si>
  <si>
    <t>Kod alamat tempat perniagaan</t>
  </si>
  <si>
    <t>Address code of business operation</t>
  </si>
  <si>
    <t>010022</t>
  </si>
  <si>
    <t>010023</t>
  </si>
  <si>
    <t>010024</t>
  </si>
  <si>
    <t>010025</t>
  </si>
  <si>
    <t>010026</t>
  </si>
  <si>
    <t>Kod alamat pos</t>
  </si>
  <si>
    <t>Postal address code</t>
  </si>
  <si>
    <t>3</t>
  </si>
  <si>
    <t>TARAF SAH ORGANISASI</t>
  </si>
  <si>
    <t xml:space="preserve"> LEGAL ORGANISATION</t>
  </si>
  <si>
    <t>2.1</t>
  </si>
  <si>
    <t>Sila tanda (X) bagi jenis taraf sah organisasi dalam satu kotak sahaja</t>
  </si>
  <si>
    <t>Please mark (X) for type of legal organisation in one box only</t>
  </si>
  <si>
    <t>020001</t>
  </si>
  <si>
    <t>Hak Milik Perseorangan</t>
  </si>
  <si>
    <t>1</t>
  </si>
  <si>
    <t>Individual Proprietorship</t>
  </si>
  <si>
    <t>Perkongsian</t>
  </si>
  <si>
    <t>2</t>
  </si>
  <si>
    <t>Partnership</t>
  </si>
  <si>
    <t>Perkongsian Liabiliti Terhad</t>
  </si>
  <si>
    <t>9</t>
  </si>
  <si>
    <t>Limited Liabilities Partnership</t>
  </si>
  <si>
    <t>(d)</t>
  </si>
  <si>
    <t>Syarikat Sendirian Berhad</t>
  </si>
  <si>
    <t>Private Limited Company</t>
  </si>
  <si>
    <t>(e)</t>
  </si>
  <si>
    <t>Syarikat Awam Berhad</t>
  </si>
  <si>
    <t>4</t>
  </si>
  <si>
    <t xml:space="preserve">Public Limited Company </t>
  </si>
  <si>
    <t>(f)</t>
  </si>
  <si>
    <t xml:space="preserve"> Koperasi</t>
  </si>
  <si>
    <t>5</t>
  </si>
  <si>
    <t>Cooperative</t>
  </si>
  <si>
    <t>(g)</t>
  </si>
  <si>
    <t>Perbadanan Awam</t>
  </si>
  <si>
    <t>6</t>
  </si>
  <si>
    <t>Public Corporation</t>
  </si>
  <si>
    <t>(h)</t>
  </si>
  <si>
    <t xml:space="preserve">Pertubuhan Persendirian Yang Tidak Mencari Keuntungan </t>
  </si>
  <si>
    <t>7</t>
  </si>
  <si>
    <t>Private Non-Profit Making Organisation</t>
  </si>
  <si>
    <t>Bagi yang menjawab 2.1 (e) dan (g), sila ke soalan 3.1</t>
  </si>
  <si>
    <t>For those who answered 2.1 (e) and (g), please proceed to question 3.1</t>
  </si>
  <si>
    <t>2.2</t>
  </si>
  <si>
    <t xml:space="preserve">Adakah pertubuhan ini milikan wanita? Sila tanda (X) dalam satu kotak sahaja </t>
  </si>
  <si>
    <t xml:space="preserve">Does this a woman-owned establishment? Please mark (X) in one box only </t>
  </si>
  <si>
    <t>020002</t>
  </si>
  <si>
    <r>
      <rPr>
        <b/>
        <sz val="20"/>
        <rFont val="Arial"/>
        <family val="2"/>
      </rPr>
      <t>Ya</t>
    </r>
    <r>
      <rPr>
        <sz val="20"/>
        <rFont val="Arial"/>
        <family val="2"/>
      </rPr>
      <t xml:space="preserve"> / </t>
    </r>
    <r>
      <rPr>
        <i/>
        <sz val="20"/>
        <rFont val="Arial"/>
        <family val="2"/>
      </rPr>
      <t>Yes</t>
    </r>
  </si>
  <si>
    <r>
      <rPr>
        <b/>
        <sz val="20"/>
        <rFont val="Arial"/>
        <family val="2"/>
      </rPr>
      <t>Tidak</t>
    </r>
    <r>
      <rPr>
        <sz val="20"/>
        <rFont val="Arial"/>
        <family val="2"/>
      </rPr>
      <t xml:space="preserve"> / </t>
    </r>
    <r>
      <rPr>
        <i/>
        <sz val="20"/>
        <rFont val="Arial"/>
        <family val="2"/>
      </rPr>
      <t>No</t>
    </r>
  </si>
  <si>
    <t>Nota : Definisi pertubuhan milikan wanita</t>
  </si>
  <si>
    <t>Notes: Definition of woman-owned establishment</t>
  </si>
  <si>
    <t>51 peratus dan ke atas pemilikan ekuiti dipegang oleh wanita ATAU</t>
  </si>
  <si>
    <t>51 per cent and above of the equity held by a woman / women OR</t>
  </si>
  <si>
    <t>Pemegang saham terbesar adalah wanita dan pertubuhan diuruskan oleh wanita ATAU</t>
  </si>
  <si>
    <t>The biggest shareholders are women and the establishment is managed by a woman OR</t>
  </si>
  <si>
    <t>Ketua Pegawai Eksekutif atau Pengarah Urusan adalah wanita yang memiliki sekurang-kurangnya 10 peratus ekuiti ATAU</t>
  </si>
  <si>
    <t>Chief Executive Officer or Managing Director is a woman that owns at least 10 per cent of the equity OR</t>
  </si>
  <si>
    <t xml:space="preserve">Koperasi milikan wanita memiliki sekurang-kurangnya 51 peratus bilangan anggota individu adalah wanita ATAU  </t>
  </si>
  <si>
    <t>51 peratus dari anggota Lembaga Pengarah Koperasi adalah wanita</t>
  </si>
  <si>
    <t>A woman-owned cooperative is one where at least 51 per cent of the members are women OR 51 per cent of the Board of Director are women</t>
  </si>
  <si>
    <t>2.3</t>
  </si>
  <si>
    <t>Adakah pertubuhan ini milikan belia? Sila tanda (X) dalam satu kotak sahaja</t>
  </si>
  <si>
    <t>Does this a youth-owned establishment? Please mark (X) in one box only</t>
  </si>
  <si>
    <t>020003</t>
  </si>
  <si>
    <r>
      <t xml:space="preserve">Ya / </t>
    </r>
    <r>
      <rPr>
        <i/>
        <sz val="20"/>
        <rFont val="Arial"/>
        <family val="2"/>
      </rPr>
      <t>Yes</t>
    </r>
  </si>
  <si>
    <r>
      <t xml:space="preserve">Tidak / </t>
    </r>
    <r>
      <rPr>
        <i/>
        <sz val="20"/>
        <rFont val="Arial"/>
        <family val="2"/>
      </rPr>
      <t>No</t>
    </r>
  </si>
  <si>
    <t>Nota : Definisi pertubuhan milikan belia</t>
  </si>
  <si>
    <t>Notes : Definition of youth-owned establishment</t>
  </si>
  <si>
    <t xml:space="preserve"> Had umur pemilik tidak kurang 18 tahun dan tidak lebih 30 tahun pada tahun rujukan banci DAN</t>
  </si>
  <si>
    <t>The owner's age limit is not less than 18 years old and not more than 30 years old during the census reference year AND</t>
  </si>
  <si>
    <t>51 peratus dan ke atas pemilikan ekuiti dipegang oleh belia ATAU</t>
  </si>
  <si>
    <t>51 per cent and above of the equity held by a youth OR</t>
  </si>
  <si>
    <t>Ketua Pegawai Eksekutif atau Pengarah Urusan adalah belia yang memiliki sekurang-kurangnya 10 peratus ekuiti ATAU</t>
  </si>
  <si>
    <t>Chief Executive Officer or Managing Director is a youth that owns at least 10 per cent of the equity OR</t>
  </si>
  <si>
    <t xml:space="preserve">Koperasi milikan belia sekurang-kurangnya 51 peratus bilangan anggota individu adalah belia ATAU 51 peratus dari   </t>
  </si>
  <si>
    <t>anggota Lembaga Pengarah Koperasi adalah belia.</t>
  </si>
  <si>
    <t>A youth-owned cooperatiove is one where at least 51 per cent of the members are youth OR 51 per cent of the Board of Directors are youth</t>
  </si>
  <si>
    <t>DANA PEMEGANG SAHAM DAN STRUKTUR HAK MILIK</t>
  </si>
  <si>
    <t>SHAREHOLDERS' FUND AND OWNERSHIP STRUCTURE</t>
  </si>
  <si>
    <t>Seperti pada hujung tahun kewangan</t>
  </si>
  <si>
    <t>3.1</t>
  </si>
  <si>
    <t>Dana Pemegang Saham:</t>
  </si>
  <si>
    <t>As at end of the financial year</t>
  </si>
  <si>
    <t xml:space="preserve">Shareholders' Fund: </t>
  </si>
  <si>
    <t>RM</t>
  </si>
  <si>
    <t>0300</t>
  </si>
  <si>
    <r>
      <t>Modal Berbayar * /</t>
    </r>
    <r>
      <rPr>
        <i/>
        <sz val="20"/>
        <rFont val="Arial"/>
        <family val="2"/>
      </rPr>
      <t xml:space="preserve"> Paid-Up Capital </t>
    </r>
  </si>
  <si>
    <t>01</t>
  </si>
  <si>
    <r>
      <t xml:space="preserve">Rizab / </t>
    </r>
    <r>
      <rPr>
        <i/>
        <sz val="20"/>
        <rFont val="Arial"/>
        <family val="2"/>
      </rPr>
      <t>Reserves</t>
    </r>
  </si>
  <si>
    <t>02</t>
  </si>
  <si>
    <r>
      <rPr>
        <b/>
        <sz val="20"/>
        <rFont val="Arial"/>
        <family val="2"/>
      </rPr>
      <t>Nota: * Jika taraf sah ialah hak milik perseorangan atau perkongsian, ia merujuk kepada modal yang disumbangkan oleh pemilik</t>
    </r>
    <r>
      <rPr>
        <sz val="20"/>
        <rFont val="Arial"/>
        <family val="2"/>
      </rPr>
      <t xml:space="preserve">
</t>
    </r>
    <r>
      <rPr>
        <i/>
        <sz val="20"/>
        <rFont val="Arial"/>
        <family val="2"/>
      </rPr>
      <t>Note: *  If the legal status is individual proprietorship or partnership, it refers to capital contributed by the owner(s)</t>
    </r>
    <r>
      <rPr>
        <sz val="20"/>
        <rFont val="Arial"/>
        <family val="2"/>
      </rPr>
      <t xml:space="preserve">
</t>
    </r>
    <r>
      <rPr>
        <b/>
        <sz val="20"/>
        <rFont val="Arial"/>
        <family val="2"/>
      </rPr>
      <t xml:space="preserve">
</t>
    </r>
    <r>
      <rPr>
        <i/>
        <sz val="20"/>
        <rFont val="Arial"/>
        <family val="2"/>
      </rPr>
      <t xml:space="preserve">  </t>
    </r>
  </si>
  <si>
    <t>3.2</t>
  </si>
  <si>
    <r>
      <t xml:space="preserve">Struktur Hak Milik / </t>
    </r>
    <r>
      <rPr>
        <i/>
        <sz val="20"/>
        <rFont val="Arial"/>
        <family val="2"/>
      </rPr>
      <t>Ownership Structure</t>
    </r>
  </si>
  <si>
    <t>Sila laporkan hak milik pertubuhan berdasarkan modal berbayar seperti pada hujung tahun kewangan:</t>
  </si>
  <si>
    <t>Please report the ownership of the establishment based on the paid-up capital as at end of the financial year:</t>
  </si>
  <si>
    <r>
      <rPr>
        <b/>
        <sz val="20"/>
        <rFont val="Arial"/>
        <family val="2"/>
      </rPr>
      <t>Nota : Definisi residen Malaysia dan bukan residen Malaysia</t>
    </r>
    <r>
      <rPr>
        <i/>
        <sz val="20"/>
        <rFont val="Arial"/>
        <family val="2"/>
      </rPr>
      <t xml:space="preserve">
Notes: Definition of Malaysian resident and non-Malaysian resident
</t>
    </r>
    <r>
      <rPr>
        <b/>
        <sz val="20"/>
        <rFont val="Arial"/>
        <family val="2"/>
      </rPr>
      <t>(a)  Residen Malaysia ialah merujuk kepada individu yang menetap dan syarikat yang beroperasi di Malaysia bagi tempoh 
      sekurang-kurangnya satu tahun dan kepentingan ekonominya berpusat di Malaysia</t>
    </r>
    <r>
      <rPr>
        <i/>
        <sz val="20"/>
        <rFont val="Arial"/>
        <family val="2"/>
      </rPr>
      <t xml:space="preserve">
      A Malaysian resident is referring to individuals who live and companies operating in Malaysia for a period of at least one year and their
      economic interests centered in Malaysia
</t>
    </r>
    <r>
      <rPr>
        <b/>
        <sz val="20"/>
        <rFont val="Arial"/>
        <family val="2"/>
      </rPr>
      <t>(b)  Bukan residen Malaysia merujuk kepada individu yang menetap dan syarikat yang beroperasi di luar Malaysia bagi tempoh       
      kurang dari satu tahun</t>
    </r>
    <r>
      <rPr>
        <i/>
        <sz val="20"/>
        <rFont val="Arial"/>
        <family val="2"/>
      </rPr>
      <t xml:space="preserve">
      A non-Malaysian resident is referring to individuals who live and companies operating outside Malaysia for a period of less than a year
</t>
    </r>
    <r>
      <rPr>
        <b/>
        <sz val="20"/>
        <rFont val="Arial"/>
        <family val="2"/>
      </rPr>
      <t>(c)  Bagi koperasi, hak milik pertubuhan berdasarkan peratus bilangan anggota</t>
    </r>
    <r>
      <rPr>
        <i/>
        <sz val="20"/>
        <rFont val="Arial"/>
        <family val="2"/>
      </rPr>
      <t xml:space="preserve">
      For cooperatives, ownership of the organisation is based on the percentage number of members</t>
    </r>
  </si>
  <si>
    <t>3.2.1</t>
  </si>
  <si>
    <t xml:space="preserve">Dipegang secara langsung oleh residen Malaysia </t>
  </si>
  <si>
    <t>Held directly by Malaysian resident</t>
  </si>
  <si>
    <t>3.2.1.1</t>
  </si>
  <si>
    <r>
      <t>Individu /</t>
    </r>
    <r>
      <rPr>
        <i/>
        <sz val="20"/>
        <rFont val="Arial"/>
        <family val="2"/>
      </rPr>
      <t xml:space="preserve"> Individual:</t>
    </r>
  </si>
  <si>
    <r>
      <t xml:space="preserve">Peratus
</t>
    </r>
    <r>
      <rPr>
        <i/>
        <sz val="20"/>
        <rFont val="Arial"/>
        <family val="2"/>
      </rPr>
      <t>Percentage</t>
    </r>
    <r>
      <rPr>
        <b/>
        <sz val="20"/>
        <rFont val="Arial"/>
        <family val="2"/>
      </rPr>
      <t xml:space="preserve">
</t>
    </r>
    <r>
      <rPr>
        <sz val="20"/>
        <rFont val="Arial"/>
        <family val="2"/>
      </rPr>
      <t>(%)</t>
    </r>
  </si>
  <si>
    <r>
      <t xml:space="preserve">Warganegara / </t>
    </r>
    <r>
      <rPr>
        <i/>
        <sz val="20"/>
        <rFont val="Arial"/>
        <family val="2"/>
      </rPr>
      <t>Citizen</t>
    </r>
    <r>
      <rPr>
        <sz val="20"/>
        <rFont val="Arial"/>
        <family val="2"/>
      </rPr>
      <t xml:space="preserve"> :</t>
    </r>
  </si>
  <si>
    <t>(i)</t>
  </si>
  <si>
    <r>
      <rPr>
        <b/>
        <sz val="20"/>
        <rFont val="Arial"/>
        <family val="2"/>
      </rPr>
      <t xml:space="preserve">Bumiputera / </t>
    </r>
    <r>
      <rPr>
        <i/>
        <sz val="20"/>
        <rFont val="Arial"/>
        <family val="2"/>
      </rPr>
      <t>Bumiputera</t>
    </r>
  </si>
  <si>
    <t>(ii)</t>
  </si>
  <si>
    <r>
      <t xml:space="preserve">Bukan Bumiputera / </t>
    </r>
    <r>
      <rPr>
        <i/>
        <sz val="20"/>
        <rFont val="Arial"/>
        <family val="2"/>
      </rPr>
      <t>Non-Bumiputera</t>
    </r>
  </si>
  <si>
    <r>
      <t xml:space="preserve">Bukan Warganegara / </t>
    </r>
    <r>
      <rPr>
        <i/>
        <sz val="20"/>
        <rFont val="Arial"/>
        <family val="2"/>
      </rPr>
      <t>Non-Citizen</t>
    </r>
  </si>
  <si>
    <t>3.2.1.2</t>
  </si>
  <si>
    <t>Institusi / Syarikat / Koperasi:</t>
  </si>
  <si>
    <t>Institution / Company / Cooperative:</t>
  </si>
  <si>
    <r>
      <rPr>
        <b/>
        <sz val="20"/>
        <rFont val="Arial"/>
        <family val="2"/>
      </rPr>
      <t>Bumiputera</t>
    </r>
    <r>
      <rPr>
        <sz val="20"/>
        <rFont val="Arial"/>
        <family val="2"/>
      </rPr>
      <t xml:space="preserve"> / </t>
    </r>
    <r>
      <rPr>
        <i/>
        <sz val="20"/>
        <rFont val="Arial"/>
        <family val="2"/>
      </rPr>
      <t>Bumiputera</t>
    </r>
  </si>
  <si>
    <t>08</t>
  </si>
  <si>
    <r>
      <rPr>
        <b/>
        <sz val="20"/>
        <rFont val="Arial"/>
        <family val="2"/>
      </rPr>
      <t xml:space="preserve">Bukan Bumiputeraan / </t>
    </r>
    <r>
      <rPr>
        <i/>
        <sz val="20"/>
        <rFont val="Arial"/>
        <family val="2"/>
      </rPr>
      <t>Non-Bumiputera</t>
    </r>
  </si>
  <si>
    <t>09</t>
  </si>
  <si>
    <t>3.2.2</t>
  </si>
  <si>
    <t>Dipegang secara langsung oleh Agensi Kerajaan Persekutuan, Negeri dan Tempatan</t>
  </si>
  <si>
    <t>Held directly by Federal, State and Local Government Agencies</t>
  </si>
  <si>
    <t>3.2.3</t>
  </si>
  <si>
    <t>Dipegang secara langsung oleh bukan residen Malaysia</t>
  </si>
  <si>
    <t>Held directly by non-Malaysian resident</t>
  </si>
  <si>
    <t>JUMLAH</t>
  </si>
  <si>
    <t>TOTAL</t>
  </si>
  <si>
    <r>
      <t xml:space="preserve">Jika modal berbayar pertubuhan ini dipegang melebihi 50 peratus oleh syarikat / individu di luar negara, secara langsung atau tidak langsung, </t>
    </r>
    <r>
      <rPr>
        <b/>
        <u/>
        <sz val="20"/>
        <rFont val="Arial"/>
        <family val="2"/>
      </rPr>
      <t>sila nyatakan negara syarikat induk</t>
    </r>
  </si>
  <si>
    <r>
      <t xml:space="preserve">If  this establishment's paid up capital is directly or indirectly held more than 50 per cent by a foreign company / individual, </t>
    </r>
    <r>
      <rPr>
        <b/>
        <i/>
        <u/>
        <sz val="20"/>
        <rFont val="Arial"/>
        <family val="2"/>
      </rPr>
      <t xml:space="preserve">please specify the country of the ultimate parent company </t>
    </r>
  </si>
  <si>
    <r>
      <t xml:space="preserve">KEGUNAAN PEJABAT 
</t>
    </r>
    <r>
      <rPr>
        <i/>
        <sz val="20"/>
        <rFont val="Arial"/>
        <family val="2"/>
      </rPr>
      <t>OFFICE USE</t>
    </r>
  </si>
  <si>
    <t>030013</t>
  </si>
  <si>
    <t>030012</t>
  </si>
  <si>
    <t>PERBELANJAAN MODAL DAN NILAI HARTA (RM)</t>
  </si>
  <si>
    <t>CAPITAL EXPENDITURE AND VALUE OF ASSETS (RM)</t>
  </si>
  <si>
    <r>
      <t xml:space="preserve">Nilai buku bersih seperti pada awal tahun kewangan
</t>
    </r>
    <r>
      <rPr>
        <i/>
        <sz val="20"/>
        <rFont val="Arial"/>
        <family val="2"/>
      </rPr>
      <t>Net book value as at beginning of the financial year</t>
    </r>
  </si>
  <si>
    <r>
      <t xml:space="preserve">Perbelanjaan modal dalam tahun rujukan kewangan
</t>
    </r>
    <r>
      <rPr>
        <i/>
        <sz val="20"/>
        <rFont val="Arial"/>
        <family val="2"/>
      </rPr>
      <t>Capital expenditure during the financial reference year</t>
    </r>
  </si>
  <si>
    <r>
      <t xml:space="preserve">Harta yang dijual / dilupuskan / ditamatkan penggunaannya 
dalam tahun rujukan kewangan
</t>
    </r>
    <r>
      <rPr>
        <i/>
        <sz val="20"/>
        <rFont val="Arial"/>
        <family val="2"/>
      </rPr>
      <t>Assets sold / disposed / discarded 
during the financial reference year</t>
    </r>
  </si>
  <si>
    <r>
      <t xml:space="preserve">Keuntungan (+) /
kerugian (-) daripada
 jualan / penilaian
semula harta
</t>
    </r>
    <r>
      <rPr>
        <i/>
        <sz val="20"/>
        <rFont val="Arial"/>
        <family val="2"/>
      </rPr>
      <t>Gain (+) / loss (-) from sales /
revaluation of assets</t>
    </r>
  </si>
  <si>
    <r>
      <t xml:space="preserve">Susut nilai / perlunasan semasa
dalam tahun rujukan kewangan
</t>
    </r>
    <r>
      <rPr>
        <i/>
        <sz val="20"/>
        <rFont val="Arial"/>
        <family val="2"/>
      </rPr>
      <t>Current depreciation / amortisation
during the financial reference year</t>
    </r>
  </si>
  <si>
    <r>
      <t xml:space="preserve">Nilai buku bersih seperti pada hujung tahun kewangan
</t>
    </r>
    <r>
      <rPr>
        <i/>
        <sz val="20"/>
        <rFont val="Arial"/>
        <family val="2"/>
      </rPr>
      <t>Net book value as at end  of the financial year</t>
    </r>
  </si>
  <si>
    <r>
      <t xml:space="preserve">Pembelian / </t>
    </r>
    <r>
      <rPr>
        <i/>
        <sz val="20"/>
        <rFont val="Arial"/>
        <family val="2"/>
      </rPr>
      <t>Purchases</t>
    </r>
  </si>
  <si>
    <r>
      <t xml:space="preserve">Membuat / Membina sendiri 
</t>
    </r>
    <r>
      <rPr>
        <i/>
        <sz val="20"/>
        <rFont val="Arial"/>
        <family val="2"/>
      </rPr>
      <t xml:space="preserve">Built / Self-produced </t>
    </r>
  </si>
  <si>
    <r>
      <t xml:space="preserve">Jenis harta
</t>
    </r>
    <r>
      <rPr>
        <i/>
        <sz val="22"/>
        <rFont val="Arial"/>
        <family val="2"/>
      </rPr>
      <t xml:space="preserve">Type of assets </t>
    </r>
  </si>
  <si>
    <r>
      <t xml:space="preserve">Baharu termasuk import  (baharu &amp; terpakai)
</t>
    </r>
    <r>
      <rPr>
        <i/>
        <sz val="20"/>
        <rFont val="Arial"/>
        <family val="2"/>
      </rPr>
      <t>New include imported  (new &amp; used)</t>
    </r>
  </si>
  <si>
    <r>
      <t xml:space="preserve">Aset terpakai dalam Malaysia
</t>
    </r>
    <r>
      <rPr>
        <i/>
        <sz val="20"/>
        <rFont val="Arial"/>
        <family val="2"/>
      </rPr>
      <t>Used assets in Malaysia</t>
    </r>
  </si>
  <si>
    <t>0410</t>
  </si>
  <si>
    <t>0411</t>
  </si>
  <si>
    <t>0412</t>
  </si>
  <si>
    <t>0413</t>
  </si>
  <si>
    <t>0414</t>
  </si>
  <si>
    <t>0415</t>
  </si>
  <si>
    <t>0416</t>
  </si>
  <si>
    <t>0417 = 0410 + 0411 + 0412 + 0413 - 0414 + / - 0415 - 0416</t>
  </si>
  <si>
    <t>4.1</t>
  </si>
  <si>
    <r>
      <t xml:space="preserve">Harta tetap </t>
    </r>
    <r>
      <rPr>
        <sz val="20"/>
        <rFont val="Arial"/>
        <family val="2"/>
      </rPr>
      <t xml:space="preserve">/ </t>
    </r>
    <r>
      <rPr>
        <i/>
        <sz val="20"/>
        <rFont val="Arial"/>
        <family val="2"/>
      </rPr>
      <t>Fixed assets:</t>
    </r>
  </si>
  <si>
    <t>4.1.1</t>
  </si>
  <si>
    <r>
      <t xml:space="preserve">Tanah </t>
    </r>
    <r>
      <rPr>
        <sz val="20"/>
        <rFont val="Arial"/>
        <family val="2"/>
      </rPr>
      <t xml:space="preserve">/ </t>
    </r>
    <r>
      <rPr>
        <i/>
        <sz val="20"/>
        <rFont val="Arial"/>
        <family val="2"/>
      </rPr>
      <t>Land</t>
    </r>
  </si>
  <si>
    <t>4.1.2</t>
  </si>
  <si>
    <r>
      <t>Bangunan dan binaan lain:</t>
    </r>
    <r>
      <rPr>
        <i/>
        <sz val="20"/>
        <rFont val="Arial"/>
        <family val="2"/>
      </rPr>
      <t xml:space="preserve">
</t>
    </r>
  </si>
  <si>
    <t>Buildings and other construction:</t>
  </si>
  <si>
    <t xml:space="preserve">Tempat kediaman
</t>
  </si>
  <si>
    <t>Residential</t>
  </si>
  <si>
    <t>03</t>
  </si>
  <si>
    <t xml:space="preserve">Bukan tempat kediaman (cth. stor, pejabat dsb.) 
</t>
  </si>
  <si>
    <t>Non-residential (e.g. store, offices etc.)</t>
  </si>
  <si>
    <t>04</t>
  </si>
  <si>
    <t>Binaan lain kecuali pembangunan tanah</t>
  </si>
  <si>
    <t>Other construction except land improvement</t>
  </si>
  <si>
    <t>05</t>
  </si>
  <si>
    <t>4.1.3</t>
  </si>
  <si>
    <t>Pembangunan tanah</t>
  </si>
  <si>
    <t>Land improvement</t>
  </si>
  <si>
    <t>06</t>
  </si>
  <si>
    <t>4.1.4</t>
  </si>
  <si>
    <t xml:space="preserve">Alat pengangkutan:
</t>
  </si>
  <si>
    <t xml:space="preserve">Transport equipment: </t>
  </si>
  <si>
    <t xml:space="preserve">Kereta penumpang
</t>
  </si>
  <si>
    <t xml:space="preserve">Passenger cars  </t>
  </si>
  <si>
    <t>07</t>
  </si>
  <si>
    <t xml:space="preserve">Lori, van, pikap dsb.
</t>
  </si>
  <si>
    <t>Lorries, vans, pick-ups etc.</t>
  </si>
  <si>
    <t xml:space="preserve">Lain-lain (nyatakan)
</t>
  </si>
  <si>
    <t xml:space="preserve">Others (specify)  </t>
  </si>
  <si>
    <t>4.1.5</t>
  </si>
  <si>
    <t>Teknologi maklumat dan komunikasi:</t>
  </si>
  <si>
    <t>Information and communications 
technology:</t>
  </si>
  <si>
    <t xml:space="preserve">Perkakasan komputer
</t>
  </si>
  <si>
    <t>Computer hardware</t>
  </si>
  <si>
    <t xml:space="preserve">Perisian komputer
</t>
  </si>
  <si>
    <t>Computer software</t>
  </si>
  <si>
    <t xml:space="preserve">Peralatan  telekomunikasi
</t>
  </si>
  <si>
    <t>Telecommunications equipment</t>
  </si>
  <si>
    <t>4.1.6</t>
  </si>
  <si>
    <t>Jentera dan kelengkapan :</t>
  </si>
  <si>
    <t>Machinery and equipment:</t>
  </si>
  <si>
    <t xml:space="preserve">Jentera dan kelengkapan utama
</t>
  </si>
  <si>
    <t>Main machinery and equipment</t>
  </si>
  <si>
    <t xml:space="preserve">Dron
</t>
  </si>
  <si>
    <t>Drone</t>
  </si>
  <si>
    <t>4.1.7</t>
  </si>
  <si>
    <t>Perabot dan pemasangan 
(cth, pemasangan elektrikal)</t>
  </si>
  <si>
    <t>Furniture and fittings
(e.g. electrical fittings)</t>
  </si>
  <si>
    <t>4.2</t>
  </si>
  <si>
    <r>
      <t xml:space="preserve">Harta-harta lain :
</t>
    </r>
    <r>
      <rPr>
        <i/>
        <sz val="20"/>
        <rFont val="Arial"/>
        <family val="2"/>
      </rPr>
      <t>Other assets:</t>
    </r>
  </si>
  <si>
    <t>4.2.1</t>
  </si>
  <si>
    <t>Paten</t>
  </si>
  <si>
    <t>Patent</t>
  </si>
  <si>
    <t>4.2.2</t>
  </si>
  <si>
    <t xml:space="preserve">Muhibah
</t>
  </si>
  <si>
    <t>Goodwill</t>
  </si>
  <si>
    <t>4.2.3</t>
  </si>
  <si>
    <t xml:space="preserve">Kerja dalam pelaksanaan
</t>
  </si>
  <si>
    <t>Work in progress</t>
  </si>
  <si>
    <t>4.3</t>
  </si>
  <si>
    <t xml:space="preserve">Others (specify):             </t>
  </si>
  <si>
    <t>4.4</t>
  </si>
  <si>
    <t xml:space="preserve">JUMLAH
</t>
  </si>
  <si>
    <t>4.2.3.1</t>
  </si>
  <si>
    <r>
      <t xml:space="preserve">Sila nyatakan perincian nilai kerja dalam pelaksanaan mengikut kategori berikut
</t>
    </r>
    <r>
      <rPr>
        <i/>
        <sz val="20"/>
        <rFont val="Arial"/>
        <family val="2"/>
      </rPr>
      <t>Please specify the detailed value of work in progress according to the following categories</t>
    </r>
  </si>
  <si>
    <t>0419</t>
  </si>
  <si>
    <r>
      <t xml:space="preserve">Tempat kediaman
</t>
    </r>
    <r>
      <rPr>
        <i/>
        <sz val="20"/>
        <rFont val="Arial"/>
        <family val="2"/>
      </rPr>
      <t>Residential</t>
    </r>
  </si>
  <si>
    <t>0420</t>
  </si>
  <si>
    <r>
      <t xml:space="preserve">Bukan tempat kediaman
</t>
    </r>
    <r>
      <rPr>
        <i/>
        <sz val="20"/>
        <rFont val="Arial"/>
        <family val="2"/>
      </rPr>
      <t>Non-residential</t>
    </r>
  </si>
  <si>
    <t>0421</t>
  </si>
  <si>
    <r>
      <rPr>
        <b/>
        <sz val="20"/>
        <rFont val="Arial"/>
        <family val="2"/>
      </rPr>
      <t>Pembinaan lain kecuali pembangunan tanah</t>
    </r>
    <r>
      <rPr>
        <i/>
        <sz val="20"/>
        <rFont val="Arial"/>
        <family val="2"/>
      </rPr>
      <t xml:space="preserve">
Other construction except land improvement</t>
    </r>
  </si>
  <si>
    <t>0422</t>
  </si>
  <si>
    <r>
      <t xml:space="preserve">Jentera dan kelengkapan
</t>
    </r>
    <r>
      <rPr>
        <i/>
        <sz val="20"/>
        <rFont val="Arial"/>
        <family val="2"/>
      </rPr>
      <t>Machinery and equipment</t>
    </r>
  </si>
  <si>
    <t>0423</t>
  </si>
  <si>
    <r>
      <t xml:space="preserve">Lain-lain
</t>
    </r>
    <r>
      <rPr>
        <i/>
        <sz val="20"/>
        <rFont val="Arial"/>
        <family val="2"/>
      </rPr>
      <t>Others</t>
    </r>
  </si>
  <si>
    <t>0499</t>
  </si>
  <si>
    <r>
      <t xml:space="preserve">Jumlah
</t>
    </r>
    <r>
      <rPr>
        <i/>
        <sz val="20"/>
        <rFont val="Arial"/>
        <family val="2"/>
      </rPr>
      <t>Total</t>
    </r>
  </si>
  <si>
    <t>5A</t>
  </si>
  <si>
    <r>
      <t xml:space="preserve">BILANGAN PEKERJA DAN GAJI &amp; UPAH DIBAYAR (LELAKI)
</t>
    </r>
    <r>
      <rPr>
        <i/>
        <sz val="28"/>
        <rFont val="Arial"/>
        <family val="2"/>
      </rPr>
      <t>NUMBER OF PERSONS ENGAGED AND SALARIES &amp; WAGES PAID (MALE)</t>
    </r>
  </si>
  <si>
    <t xml:space="preserve">    </t>
  </si>
  <si>
    <r>
      <t xml:space="preserve">Kategori pekerja / Jawatan (Lelaki)
</t>
    </r>
    <r>
      <rPr>
        <i/>
        <sz val="20"/>
        <rFont val="Arial"/>
        <family val="2"/>
      </rPr>
      <t>Category of workers / Occupation (Male)</t>
    </r>
  </si>
  <si>
    <r>
      <t xml:space="preserve">Bilangan pekerja pertubuhan ini pada 
Disember 2025 atau pada tempoh gaji terakhir
</t>
    </r>
    <r>
      <rPr>
        <i/>
        <sz val="20"/>
        <rFont val="Arial"/>
        <family val="2"/>
      </rPr>
      <t>Number of persons engaged during 
December 2025 or the last pay period</t>
    </r>
  </si>
  <si>
    <r>
      <t xml:space="preserve">Bilangan pekerja yang dibekalkan oleh pertubuhan lain pada Disember 2025 atau pada tempoh gaji berakhir
</t>
    </r>
    <r>
      <rPr>
        <i/>
        <sz val="20"/>
        <rFont val="Arial"/>
        <family val="2"/>
      </rPr>
      <t>Number of persons engaged provided by other establishment during December 2025 or the last pay period</t>
    </r>
  </si>
  <si>
    <r>
      <t xml:space="preserve">Gaji &amp; Upah Tahunan * 
</t>
    </r>
    <r>
      <rPr>
        <i/>
        <sz val="20"/>
        <rFont val="Arial"/>
        <family val="2"/>
      </rPr>
      <t>Annual Salaries &amp; Wages *</t>
    </r>
    <r>
      <rPr>
        <b/>
        <sz val="20"/>
        <rFont val="Arial"/>
        <family val="2"/>
      </rPr>
      <t xml:space="preserve">
(RM)</t>
    </r>
  </si>
  <si>
    <r>
      <t xml:space="preserve">Warganegara Malaysia
</t>
    </r>
    <r>
      <rPr>
        <i/>
        <sz val="20"/>
        <rFont val="Arial"/>
        <family val="2"/>
      </rPr>
      <t>Malaysian Citizen</t>
    </r>
  </si>
  <si>
    <r>
      <t xml:space="preserve">Bukan Warganegara Malaysia
</t>
    </r>
    <r>
      <rPr>
        <i/>
        <sz val="20"/>
        <rFont val="Arial"/>
        <family val="2"/>
      </rPr>
      <t>Non-Malaysian Citizen</t>
    </r>
  </si>
  <si>
    <r>
      <t xml:space="preserve">Warganegara Malaysia
</t>
    </r>
    <r>
      <rPr>
        <i/>
        <sz val="20"/>
        <rFont val="Arial"/>
        <family val="2"/>
      </rPr>
      <t>Malaysian Citizens</t>
    </r>
  </si>
  <si>
    <t>0520</t>
  </si>
  <si>
    <t>0506</t>
  </si>
  <si>
    <t>0507</t>
  </si>
  <si>
    <t>0509</t>
  </si>
  <si>
    <t>0526</t>
  </si>
  <si>
    <t>0527</t>
  </si>
  <si>
    <t>0508</t>
  </si>
  <si>
    <t>5.1</t>
  </si>
  <si>
    <t xml:space="preserve">Pemilik yang bekerja dan rakan </t>
  </si>
  <si>
    <t>niaga yang aktif</t>
  </si>
  <si>
    <t xml:space="preserve">Working proprietors and active </t>
  </si>
  <si>
    <t>business partners</t>
  </si>
  <si>
    <t>5.2</t>
  </si>
  <si>
    <t xml:space="preserve">Pekerja keluarga tanpa gaji </t>
  </si>
  <si>
    <t xml:space="preserve">(semua ahli keluarga dan rakan yang </t>
  </si>
  <si>
    <t xml:space="preserve">tidak menerima upah yang tetap) </t>
  </si>
  <si>
    <t xml:space="preserve">Unpaid family workers (all members of </t>
  </si>
  <si>
    <t xml:space="preserve">family and friends not receiving regular </t>
  </si>
  <si>
    <t>wages)</t>
  </si>
  <si>
    <t>5.3</t>
  </si>
  <si>
    <t>Pekerja bergaji (sepenuh masa):</t>
  </si>
  <si>
    <t>Paid employees (full time):</t>
  </si>
  <si>
    <t>5.3.1</t>
  </si>
  <si>
    <t>Pengurus</t>
  </si>
  <si>
    <t>Manager</t>
  </si>
  <si>
    <t>5.3.2</t>
  </si>
  <si>
    <t>Profesional:</t>
  </si>
  <si>
    <t>Professionals:</t>
  </si>
  <si>
    <t xml:space="preserve">  Profesional (kecuali </t>
  </si>
  <si>
    <t xml:space="preserve">  Penyelidik)</t>
  </si>
  <si>
    <t xml:space="preserve">  Professionals (except </t>
  </si>
  <si>
    <t xml:space="preserve">  Researchers)</t>
  </si>
  <si>
    <t xml:space="preserve">  Penyelidik</t>
  </si>
  <si>
    <t xml:space="preserve">  Researchers</t>
  </si>
  <si>
    <t>5.3.3</t>
  </si>
  <si>
    <t xml:space="preserve">Juruteknik  dan  Profesional  </t>
  </si>
  <si>
    <t>Bersekutu</t>
  </si>
  <si>
    <t xml:space="preserve">Technicians  and  Associate  </t>
  </si>
  <si>
    <t>Professionals</t>
  </si>
  <si>
    <t>5.3.4</t>
  </si>
  <si>
    <t xml:space="preserve">Pekerja Sokongan Perkeranian </t>
  </si>
  <si>
    <t xml:space="preserve">Clerical Support Workers </t>
  </si>
  <si>
    <t>5.3.5</t>
  </si>
  <si>
    <t>Pekerja Perkhidmatan dan  Jualan</t>
  </si>
  <si>
    <t>Service and Sales Workers</t>
  </si>
  <si>
    <t>5.3.6</t>
  </si>
  <si>
    <t>Pekerja Kemahiran dan Pekerja</t>
  </si>
  <si>
    <t>Pertukangan Yang Berkaitan</t>
  </si>
  <si>
    <t>Craft and Related Trades Workers</t>
  </si>
  <si>
    <t>5.3.7</t>
  </si>
  <si>
    <t>Operator Mesin &amp; Loji dan Pemasang</t>
  </si>
  <si>
    <t>Plant &amp; Machine Operators and Assemblers</t>
  </si>
  <si>
    <t>5.3.8</t>
  </si>
  <si>
    <t xml:space="preserve">Pekerja Asas </t>
  </si>
  <si>
    <t>Elementary Occupations</t>
  </si>
  <si>
    <t>5.3.9</t>
  </si>
  <si>
    <t xml:space="preserve">Jumlah pekerja bergaji </t>
  </si>
  <si>
    <t>(sepenuh masa)</t>
  </si>
  <si>
    <t>(5.3.1 hingga 5.3.8)</t>
  </si>
  <si>
    <t>Total paid employees (full-time)</t>
  </si>
  <si>
    <t>(5.3.1 to 5.3.8)</t>
  </si>
  <si>
    <t>5.4</t>
  </si>
  <si>
    <t xml:space="preserve">Pekerja bergaji (sambilan) </t>
  </si>
  <si>
    <t>Paid employees (part- time)</t>
  </si>
  <si>
    <t>5.5</t>
  </si>
  <si>
    <t>JUMLAH (5.1 + 5.2 + 5.3.9 + 5.4)</t>
  </si>
  <si>
    <t>TOTAL (5.1 + 5.2 + 5.3.9 + 5.4)</t>
  </si>
  <si>
    <r>
      <t xml:space="preserve">Gaji &amp; upah kasar, bonus dan elaun tunai lain yang dibayar kepada pekerja (termasuk upah lebih masa). Masukkan semua pembayaran yang dibuat kepada semua pekerja dalam tahun rujukan, sama ada mereka masih di dalam daftar gaji Disember 2025 atau pada tempoh gaji berakhir.
</t>
    </r>
    <r>
      <rPr>
        <i/>
        <sz val="22"/>
        <rFont val="Arial"/>
        <family val="2"/>
      </rPr>
      <t>Gross salaries &amp; wages, bonuses and other cash allowances to employees (include over-time wages). Includes payments made during the reference year to all employed persons whether or not they were still on the payroll in December 2025 or the last pay period.</t>
    </r>
  </si>
  <si>
    <t>8-9</t>
  </si>
  <si>
    <t>5B</t>
  </si>
  <si>
    <r>
      <t xml:space="preserve">BILANGAN PEKERJA DAN GAJI &amp; UPAH DIBAYAR (PEREMPUAN)
</t>
    </r>
    <r>
      <rPr>
        <i/>
        <sz val="28"/>
        <rFont val="Arial"/>
        <family val="2"/>
      </rPr>
      <t>NUMBER OF PERSONS ENGAGED AND SALARIES &amp; WAGES PAID (FEMALE)</t>
    </r>
  </si>
  <si>
    <r>
      <t xml:space="preserve">Kategori Pekerja / Jawatan (Perempuan)
</t>
    </r>
    <r>
      <rPr>
        <i/>
        <sz val="20"/>
        <rFont val="Arial"/>
        <family val="2"/>
      </rPr>
      <t>Category of Workers / Occupation (Female)</t>
    </r>
  </si>
  <si>
    <t>0523</t>
  </si>
  <si>
    <t>0515</t>
  </si>
  <si>
    <t>0516</t>
  </si>
  <si>
    <t>0518</t>
  </si>
  <si>
    <t>0528</t>
  </si>
  <si>
    <t>0529</t>
  </si>
  <si>
    <t>0517</t>
  </si>
  <si>
    <t>10-11</t>
  </si>
  <si>
    <t xml:space="preserve">BILANGAN PEKERJA MENGIKUT KELULUSAN 
</t>
  </si>
  <si>
    <t>NUMBER OF PERSON ENGAGED BY QUALIFICATION</t>
  </si>
  <si>
    <r>
      <t xml:space="preserve">Seperti pada Disember 2025 atau pada tempoh gaji berakhir
</t>
    </r>
    <r>
      <rPr>
        <i/>
        <sz val="22"/>
        <rFont val="Arial"/>
        <family val="2"/>
      </rPr>
      <t>As at December 2025 or during the last pay period</t>
    </r>
  </si>
  <si>
    <r>
      <t xml:space="preserve">Kelulusan
</t>
    </r>
    <r>
      <rPr>
        <i/>
        <sz val="22"/>
        <rFont val="Arial"/>
        <family val="2"/>
      </rPr>
      <t xml:space="preserve">Qualification
</t>
    </r>
  </si>
  <si>
    <r>
      <t xml:space="preserve">Lelaki
</t>
    </r>
    <r>
      <rPr>
        <i/>
        <sz val="22"/>
        <rFont val="Arial"/>
        <family val="2"/>
      </rPr>
      <t>Male</t>
    </r>
  </si>
  <si>
    <r>
      <t xml:space="preserve">Perempuan
</t>
    </r>
    <r>
      <rPr>
        <i/>
        <sz val="22"/>
        <rFont val="Arial"/>
        <family val="2"/>
      </rPr>
      <t>Female</t>
    </r>
  </si>
  <si>
    <t>060199</t>
  </si>
  <si>
    <t>061499</t>
  </si>
  <si>
    <t>Pascasiswazah</t>
  </si>
  <si>
    <t>Postgraduate</t>
  </si>
  <si>
    <t>Ijazah Sarjana Muda / Diploma Lanjutan atau yang setaraf:</t>
  </si>
  <si>
    <t>Bachelor / Advanced Diploma or equivalent:</t>
  </si>
  <si>
    <t>060299</t>
  </si>
  <si>
    <t>061599</t>
  </si>
  <si>
    <t>Akademik</t>
  </si>
  <si>
    <t>Academic</t>
  </si>
  <si>
    <t>060399</t>
  </si>
  <si>
    <t>061699</t>
  </si>
  <si>
    <t>Teknikal *</t>
  </si>
  <si>
    <t>Technical</t>
  </si>
  <si>
    <t>Diploma:</t>
  </si>
  <si>
    <t>060499</t>
  </si>
  <si>
    <t>061799</t>
  </si>
  <si>
    <t>060599</t>
  </si>
  <si>
    <t>061899</t>
  </si>
  <si>
    <t>Teknikal dan Vokasional (TVET)</t>
  </si>
  <si>
    <t>Technical and Vocational (TVET)</t>
  </si>
  <si>
    <t>060699</t>
  </si>
  <si>
    <t>061999</t>
  </si>
  <si>
    <t>STPM atau yang setaraf</t>
  </si>
  <si>
    <t>STPM or equivalent</t>
  </si>
  <si>
    <t>Sijil:</t>
  </si>
  <si>
    <t>Certificate:</t>
  </si>
  <si>
    <t>060799</t>
  </si>
  <si>
    <t>062099</t>
  </si>
  <si>
    <t>062799</t>
  </si>
  <si>
    <t>062899</t>
  </si>
  <si>
    <t>Sijil Kemahiran (TVET)</t>
  </si>
  <si>
    <t>Skills Certificate (TVET)</t>
  </si>
  <si>
    <t>061099</t>
  </si>
  <si>
    <t>062399</t>
  </si>
  <si>
    <t>Sijil Kemahiran Lain</t>
  </si>
  <si>
    <t>Other Skills Certificate</t>
  </si>
  <si>
    <t>061199</t>
  </si>
  <si>
    <t>062499</t>
  </si>
  <si>
    <t>SPM / SPM(V) atau yang setaraf</t>
  </si>
  <si>
    <t>SPM / SPM(V) or equivalent</t>
  </si>
  <si>
    <t>061299</t>
  </si>
  <si>
    <t>062599</t>
  </si>
  <si>
    <t>Di bawah taraf kelulusan SPM / SPM(V)</t>
  </si>
  <si>
    <t>Below SPM / SPM(V) qualification</t>
  </si>
  <si>
    <t>061399</t>
  </si>
  <si>
    <t>062699</t>
  </si>
  <si>
    <t>JUMLAH (6.1 hingga 6.7) **</t>
  </si>
  <si>
    <t>TOTAL (6.1 hingga 6.7) **</t>
  </si>
  <si>
    <t>*</t>
  </si>
  <si>
    <t>Merujuk kepada kelulusan dalam pengkhususan Teknologi yang diperoleh daripada Rangkaian Universiti Teknikal Malaysia (MTUN)</t>
  </si>
  <si>
    <t>Refer to qualification specialised in Technology obtained from Malaysian Technical University Network (MTUN)</t>
  </si>
  <si>
    <t>**</t>
  </si>
  <si>
    <t>Jumlah ini mesti sama dengan angka yang dilaporkan di Soalan 5A (Lelaki) dan 5B (Perempuan) tidak termasuk jumlah pekerja yang dibekalkan oleh pertubuhan lain</t>
  </si>
  <si>
    <t>This total must be equal to the corresponding figures reported in Question 5A (Male) and 5B (Female) excludes total persons provided by other establishment</t>
  </si>
  <si>
    <t xml:space="preserve">JAM BEKERJA PADA TAHUN RUJUKAN
</t>
  </si>
  <si>
    <t>MAN-HOURS WORKED DURING THE REFERENCE YEAR</t>
  </si>
  <si>
    <t>0701</t>
  </si>
  <si>
    <t>Bilangan hari bekerja pada tahun rujukan</t>
  </si>
  <si>
    <t>Number of days worked during reference year</t>
  </si>
  <si>
    <t>PEROLEHAN / PENDAPATAN</t>
  </si>
  <si>
    <t>TURNOVER / INCOME</t>
  </si>
  <si>
    <t>Pendapatan daripada perkhidmatan yang diberikan:</t>
  </si>
  <si>
    <r>
      <rPr>
        <b/>
        <sz val="22"/>
        <rFont val="Arial"/>
        <family val="2"/>
      </rPr>
      <t xml:space="preserve">Nilai / </t>
    </r>
    <r>
      <rPr>
        <i/>
        <sz val="22"/>
        <rFont val="Arial"/>
        <family val="2"/>
      </rPr>
      <t>Value</t>
    </r>
  </si>
  <si>
    <t>Income from services rendered:</t>
  </si>
  <si>
    <t>0882</t>
  </si>
  <si>
    <t>Perkhidmatan profesional doktor / pakar penjagaan kesihatan</t>
  </si>
  <si>
    <t>Professional services of doctors / healthcare specialist</t>
  </si>
  <si>
    <t>Perkhidmatan ujian makmal, X-ray dsb.</t>
  </si>
  <si>
    <t>Laboratory test, X-ray services etc.</t>
  </si>
  <si>
    <t>Ubat-ubatan dan bekalan ubatan lain untuk pesakit termasuk</t>
  </si>
  <si>
    <t>perkhidmatan perubatan tradisional dan komplementari</t>
  </si>
  <si>
    <t>Drugs, medicines and other medical supplies for patients including</t>
  </si>
  <si>
    <t>traditional and complementary medical services</t>
  </si>
  <si>
    <t>Kemudahan katil, wad dsb.</t>
  </si>
  <si>
    <t>Beds, ward facilities etc.</t>
  </si>
  <si>
    <t>Perkhidmatan dialisis</t>
  </si>
  <si>
    <t>Dialysis services</t>
  </si>
  <si>
    <t>Perkhidmatan kesihatan kemanusiaan lain</t>
  </si>
  <si>
    <t>(cth. perkhidmatan ambulans)</t>
  </si>
  <si>
    <t>Other human health services (e.g. ambulance services)</t>
  </si>
  <si>
    <t>Perkhidmatan aktiviti penjagaan / kerja sosial</t>
  </si>
  <si>
    <t>Care activities / social work services</t>
  </si>
  <si>
    <t xml:space="preserve">Pendapatan daripada perkhidmatan perantaraan yang disediakan: </t>
  </si>
  <si>
    <t>Income from intermediate services rendered:</t>
  </si>
  <si>
    <t>Perkhidmatan perubatan, pergigian dan kesihatan kemanusiaan lain</t>
  </si>
  <si>
    <t>Medical, dental and other human health services</t>
  </si>
  <si>
    <t>Perkhidmatan rumah penjagaan</t>
  </si>
  <si>
    <t>Residential care services</t>
  </si>
  <si>
    <t>0800</t>
  </si>
  <si>
    <t xml:space="preserve">Nilai jualan (barang / bahan yang dibeli untuk dijual semula tanpa </t>
  </si>
  <si>
    <t>melalui proses selanjutnya)</t>
  </si>
  <si>
    <t>Value of sales (goods / materials purchased for resale without</t>
  </si>
  <si>
    <t>undergoing further processing)</t>
  </si>
  <si>
    <t>Komisen dan brokeraj yang diterima</t>
  </si>
  <si>
    <t>Commissions and brokerage received</t>
  </si>
  <si>
    <t>8.5</t>
  </si>
  <si>
    <t>Pendapatan daripada sewa:</t>
  </si>
  <si>
    <t>Rental income received:</t>
  </si>
  <si>
    <t>Tanah</t>
  </si>
  <si>
    <t>Land</t>
  </si>
  <si>
    <t>Bangunan tempat kediaman</t>
  </si>
  <si>
    <t>Residential building</t>
  </si>
  <si>
    <t>Bangunan bukan tempat kediaman</t>
  </si>
  <si>
    <t>Non-residential building</t>
  </si>
  <si>
    <t>Alat pengangkutan</t>
  </si>
  <si>
    <t>Transport equipment</t>
  </si>
  <si>
    <t>Jentera dan kelengkapan</t>
  </si>
  <si>
    <t>Machinery and equipment</t>
  </si>
  <si>
    <t>Perabot dan kelengkapan</t>
  </si>
  <si>
    <t>Furniture and fittings</t>
  </si>
  <si>
    <t>Sewa ke atas ruangan (cth : kios penyediaan makanan &amp; minuman)</t>
  </si>
  <si>
    <t>Rental of spacing (e.g. prepared food &amp; beverage kiosk)</t>
  </si>
  <si>
    <t>Lain-lain</t>
  </si>
  <si>
    <t>Others</t>
  </si>
  <si>
    <t>Royalti, hakcipta, pelesenan dan yuran francais</t>
  </si>
  <si>
    <t>Royalties, copyrights, licensing and franchise fees</t>
  </si>
  <si>
    <t>PEROLEHAN / PENDAPATAN (samb.)</t>
  </si>
  <si>
    <t>TURNOVER / INCOME (cont'd)</t>
  </si>
  <si>
    <t>8.7</t>
  </si>
  <si>
    <t>Pendapatan bukan operasi:</t>
  </si>
  <si>
    <t>Non-operating income:</t>
  </si>
  <si>
    <t>Subsidi gaji dan upah</t>
  </si>
  <si>
    <t>Subsidies on salaries and wages</t>
  </si>
  <si>
    <t>Subsidi produk</t>
  </si>
  <si>
    <t>Subsidies on products</t>
  </si>
  <si>
    <t>Subsidi pengeluaran</t>
  </si>
  <si>
    <t>Subsidies on production</t>
  </si>
  <si>
    <t>Tuntutan dan pampasan yang diterima</t>
  </si>
  <si>
    <t>Claims and compensation received</t>
  </si>
  <si>
    <t>Pemulihan hutang lapuk</t>
  </si>
  <si>
    <t>Bad debts recovered</t>
  </si>
  <si>
    <t>Pendapatan daripada faedah</t>
  </si>
  <si>
    <t>Income from interest</t>
  </si>
  <si>
    <t>Pendapatan daripada dividen</t>
  </si>
  <si>
    <t>Income from dividend</t>
  </si>
  <si>
    <t>Keuntungan daripada jualan / penilaian semula harta</t>
  </si>
  <si>
    <t>Gain from sales / revaluation of assets</t>
  </si>
  <si>
    <t>Keuntungan daripada pertukaran mata wang asing / aset kewangan</t>
  </si>
  <si>
    <t>Gain from foreign exchange / financial assets</t>
  </si>
  <si>
    <t>(j)</t>
  </si>
  <si>
    <t>Kiriman wang, hadiah atau geran yang diterima</t>
  </si>
  <si>
    <t>Remittances, gifts or grant received</t>
  </si>
  <si>
    <t>0870</t>
  </si>
  <si>
    <t>(k)</t>
  </si>
  <si>
    <t>Subsidi minyak</t>
  </si>
  <si>
    <t>Subsidies on oil</t>
  </si>
  <si>
    <t>(l)</t>
  </si>
  <si>
    <t>Insentif</t>
  </si>
  <si>
    <t>Incentives</t>
  </si>
  <si>
    <t>Insentif PERKESO</t>
  </si>
  <si>
    <t>SOCSO incentives</t>
  </si>
  <si>
    <t>Insentif Dasar Gaji Progresif</t>
  </si>
  <si>
    <t>Incentives for the Progressive Wage Policy</t>
  </si>
  <si>
    <t>(iii)</t>
  </si>
  <si>
    <t>Insentif penggajian pekerja OKU</t>
  </si>
  <si>
    <t>Incentives for hiring employees with disabilities</t>
  </si>
  <si>
    <t>(m)</t>
  </si>
  <si>
    <t>Lain-lain pendapatan bukan operasi (sila nyatakan)</t>
  </si>
  <si>
    <t>Others non-operating income (please specify)</t>
  </si>
  <si>
    <t>Lain-lain pendapatan operasi (sila nyatakan)</t>
  </si>
  <si>
    <t>Others operating income (please specify)</t>
  </si>
  <si>
    <r>
      <rPr>
        <b/>
        <sz val="24"/>
        <rFont val="Arial"/>
        <family val="2"/>
      </rPr>
      <t xml:space="preserve">KEGUNAAN PEJABAT:
</t>
    </r>
    <r>
      <rPr>
        <i/>
        <sz val="24"/>
        <rFont val="Arial"/>
        <family val="2"/>
      </rPr>
      <t>OFFICE USE:</t>
    </r>
  </si>
  <si>
    <r>
      <rPr>
        <b/>
        <sz val="22"/>
        <rFont val="Arial"/>
        <family val="2"/>
      </rPr>
      <t xml:space="preserve">Nilai yang dilaporkan di medan 080016 TIDAK boleh melebihi 5% daripada nilai di medan 080089
</t>
    </r>
    <r>
      <rPr>
        <i/>
        <sz val="22"/>
        <rFont val="Arial"/>
        <family val="2"/>
      </rPr>
      <t>Value reported in field 080016 must NOT be greater than 5% of field 080089</t>
    </r>
  </si>
  <si>
    <t>Jumlah pendapatan (8.1 hingga 8.8)</t>
  </si>
  <si>
    <t>Total income (8.1 to 8.8)</t>
  </si>
  <si>
    <t>Pindahan modal yang diterima</t>
  </si>
  <si>
    <t>Capital transfers received</t>
  </si>
  <si>
    <t>JUMLAH BESAR (8.9 dan 8.10)</t>
  </si>
  <si>
    <t>GRAND TOTAL (8.9 and 8.10)</t>
  </si>
  <si>
    <t>PERBELANJAAN</t>
  </si>
  <si>
    <t>EXPENDITURE</t>
  </si>
  <si>
    <t>Nilai ubat-ubatan, bekalan ubatan dan peralatan kesihatan yang digunakan:</t>
  </si>
  <si>
    <t>Value of drugs, medicines, medical supplies and medical equipment consumed:</t>
  </si>
  <si>
    <t>0901</t>
  </si>
  <si>
    <t>Ubat-ubatan</t>
  </si>
  <si>
    <t>Drugs and medicines</t>
  </si>
  <si>
    <t xml:space="preserve">Bekalan perubatan lain yang digunakan termasuk bekalan </t>
  </si>
  <si>
    <t>perubatan tradisional dan komplementari</t>
  </si>
  <si>
    <t xml:space="preserve">Other medical supplies used include traditional and </t>
  </si>
  <si>
    <t>complementary medical supplies</t>
  </si>
  <si>
    <t>0983</t>
  </si>
  <si>
    <t>Peralatan kesihatan (cth. pelitup muka, jarum</t>
  </si>
  <si>
    <t>suntikan, sarung tangan getah dsb.)</t>
  </si>
  <si>
    <t>Medical equipment (e.g. face masks, syringes,</t>
  </si>
  <si>
    <t xml:space="preserve"> rubber gloves, etc.)</t>
  </si>
  <si>
    <t>Nilai bekalan-bekalan lain yang digunakan:</t>
  </si>
  <si>
    <t>Value of other supplies consumed:</t>
  </si>
  <si>
    <t>0900</t>
  </si>
  <si>
    <t>Bahan untuk pembaikan dan penyelenggaraan</t>
  </si>
  <si>
    <t>Materials for repairs and maintenance</t>
  </si>
  <si>
    <t>Alat tulis dan bekalan pejabat</t>
  </si>
  <si>
    <t>Stationery and office supplies</t>
  </si>
  <si>
    <t>57</t>
  </si>
  <si>
    <t>Kos percetakan</t>
  </si>
  <si>
    <t>Cost of printing</t>
  </si>
  <si>
    <t>Air yang dibeli</t>
  </si>
  <si>
    <t>Water purchased</t>
  </si>
  <si>
    <t>Tenaga elektrik yang dibeli</t>
  </si>
  <si>
    <t>Electricity purchased</t>
  </si>
  <si>
    <t>Pembelian bahan pembakar, pelincir dan gas</t>
  </si>
  <si>
    <t>Purchase of fuels, lubricants and gas</t>
  </si>
  <si>
    <t>0910</t>
  </si>
  <si>
    <t>Petrol</t>
  </si>
  <si>
    <t>Diesel</t>
  </si>
  <si>
    <t>Kos barang yang dijual (barang / bahan yang dibeli untuk dijual</t>
  </si>
  <si>
    <t>semula tanpa melalui proses selanjutnya)</t>
  </si>
  <si>
    <t>Cost of goods sold (goods / materials purchased for resale without</t>
  </si>
  <si>
    <t xml:space="preserve">Makanan dan minuman (untuk pesakit dalam hospital atau rumah </t>
  </si>
  <si>
    <t>0982</t>
  </si>
  <si>
    <t>bersalin/ kanak-kanak taska)</t>
  </si>
  <si>
    <t>Food and beverages (for patients in hospital or maternity home/</t>
  </si>
  <si>
    <t>kindergarten children)</t>
  </si>
  <si>
    <t>Bayaran pembaikan dan penyelenggaraan semasa yang dibuat</t>
  </si>
  <si>
    <t>oleh pihak lain bagi harta tetap pertubuhan ini</t>
  </si>
  <si>
    <t>Payments for current repairs and maintenance work done by others on</t>
  </si>
  <si>
    <t>this establishment's fixed assets</t>
  </si>
  <si>
    <r>
      <t>Termasuk</t>
    </r>
    <r>
      <rPr>
        <sz val="22"/>
        <color rgb="FF000000"/>
        <rFont val="Arial"/>
        <family val="2"/>
      </rPr>
      <t xml:space="preserve"> / </t>
    </r>
    <r>
      <rPr>
        <i/>
        <sz val="22"/>
        <color rgb="FF000000"/>
        <rFont val="Arial"/>
        <family val="2"/>
      </rPr>
      <t>Includes:</t>
    </r>
  </si>
  <si>
    <t>Bangunan (pejabat dsb.), alat pengangkutan, jentera &amp; kelengkapan, komputer, perabot dan pemasangan</t>
  </si>
  <si>
    <t>Buildings (office etc.), transport equipment, machinery &amp; equipment, computer, furniture and fittings</t>
  </si>
  <si>
    <t>PERBELANJAAN (samb.)</t>
  </si>
  <si>
    <t>EXPENDITURE (cont'd)</t>
  </si>
  <si>
    <t>Perbelanjaan penyelidikan dan pembangunan</t>
  </si>
  <si>
    <t>Research and development expenditure</t>
  </si>
  <si>
    <t>Dalaman</t>
  </si>
  <si>
    <t>In-house</t>
  </si>
  <si>
    <t>Khidmat luaran (dalam negara)</t>
  </si>
  <si>
    <t>External services (within the country)</t>
  </si>
  <si>
    <t>Bayaran pemprosesan data dan lain-lain perkhidmatan yang berkaitan</t>
  </si>
  <si>
    <t>dengan teknologi maklumat</t>
  </si>
  <si>
    <t>Payment for data processing and other services related to information</t>
  </si>
  <si>
    <t>technology</t>
  </si>
  <si>
    <t>Bayaran  telekomunikasi (cth. telefon, internet dsb.)</t>
  </si>
  <si>
    <t>Telecommunication fees (e.g. telephone, internet etc.)</t>
  </si>
  <si>
    <t>Bayaran bagi perkhidmatan keselamatan</t>
  </si>
  <si>
    <t>Payment for security services</t>
  </si>
  <si>
    <t>Pembelian perkhidmatan pengangkutan (cth. perkhidmatan ambulans)</t>
  </si>
  <si>
    <t>Purchase of transport services (e.g. ambulance services)</t>
  </si>
  <si>
    <t xml:space="preserve">Perbelanjaan perjalanan (termasuk perjalanan dalam dan luar negara, </t>
  </si>
  <si>
    <t>bil petrol / diesel dan bayaran parkir kenderaan sendiri)</t>
  </si>
  <si>
    <t>Travelling expenses (include both local and overseas travelling, petrol / diesel</t>
  </si>
  <si>
    <t>bills and parking fees for own vehicles)</t>
  </si>
  <si>
    <t>Perbelanjaan keraian</t>
  </si>
  <si>
    <t>Entertainment expenses</t>
  </si>
  <si>
    <t>Bayaran perakaunan, kesetiausahaan dan audit</t>
  </si>
  <si>
    <t>Accounting, secretarial and audit fees</t>
  </si>
  <si>
    <t>Bayaran guaman</t>
  </si>
  <si>
    <t>Legal fees</t>
  </si>
  <si>
    <t>Bayaran perkhidmatan profesional lain (cth. bayaran kepada doktor pakar,</t>
  </si>
  <si>
    <t>perundingan arkitek, kejuruteraan, juruukur dsb.)</t>
  </si>
  <si>
    <t>Payment for other professional services (e.g. specialist doctor, architectural,</t>
  </si>
  <si>
    <t>engineering, surveying consultancy fees, etc.)</t>
  </si>
  <si>
    <t>Bayaran pengurusan</t>
  </si>
  <si>
    <t>Management fees</t>
  </si>
  <si>
    <t>Komisen dan bayaran agensi</t>
  </si>
  <si>
    <t>Commissions and agency fees</t>
  </si>
  <si>
    <t>Bayaran pos dan perkhidmatan kurier</t>
  </si>
  <si>
    <t>Postage and courier services</t>
  </si>
  <si>
    <t>Pengiklanan dan promosi</t>
  </si>
  <si>
    <t>Advertising and promotion</t>
  </si>
  <si>
    <t>Bayaran bank</t>
  </si>
  <si>
    <t>Bank charges</t>
  </si>
  <si>
    <t>Premium insurans dibayar ke atas bangunan, jentera, alat</t>
  </si>
  <si>
    <t>pengangkutan, dan barang</t>
  </si>
  <si>
    <t xml:space="preserve">Insurance premium on building, machinery, transport equipment, </t>
  </si>
  <si>
    <t>and goods</t>
  </si>
  <si>
    <t>Bayaran faedah</t>
  </si>
  <si>
    <t>Interest paid</t>
  </si>
  <si>
    <t>Bayaran perkhidmatan dobi</t>
  </si>
  <si>
    <t>Laundry services charges</t>
  </si>
  <si>
    <t>Bayaran sewa:</t>
  </si>
  <si>
    <t>Rental payments:</t>
  </si>
  <si>
    <t>Perabot dan pemasangan</t>
  </si>
  <si>
    <t>Peralatan telekomunikasi</t>
  </si>
  <si>
    <t>0970</t>
  </si>
  <si>
    <t>Perkakasan komputer</t>
  </si>
  <si>
    <t>Perisian komputer</t>
  </si>
  <si>
    <t>0940</t>
  </si>
  <si>
    <t>Dron</t>
  </si>
  <si>
    <t>Susut nilai / perlunasan semasa ke atas harta tetap</t>
  </si>
  <si>
    <t>Current depreciation / amortisation on fixed assets</t>
  </si>
  <si>
    <r>
      <t xml:space="preserve">KEGUNAAN PEJABAT / </t>
    </r>
    <r>
      <rPr>
        <i/>
        <sz val="22"/>
        <color rgb="FF000000"/>
        <rFont val="Arial"/>
        <family val="2"/>
      </rPr>
      <t>OFFICE USE</t>
    </r>
  </si>
  <si>
    <t>Nilai di medan 090024 mesti sama dengan medan 041699 (Soalan 4)</t>
  </si>
  <si>
    <t>Value in field 090024 must be equal to field 041699 (Question 4)</t>
  </si>
  <si>
    <t>Bayaran royalti kepada:</t>
  </si>
  <si>
    <t>Royalties paid to:</t>
  </si>
  <si>
    <t>Kerajaan / Badan berkanun (sila nyatakan jenis royalti)</t>
  </si>
  <si>
    <t>Government / Statutory Bodies (please specify types of royalties)</t>
  </si>
  <si>
    <t>Organisasi bukan kerajaan / tajaan korporat</t>
  </si>
  <si>
    <t>(sila nyatakan jenis royalti)</t>
  </si>
  <si>
    <t>Non-government organisations / corporate sponsorship</t>
  </si>
  <si>
    <t>(please specify types of royalties)</t>
  </si>
  <si>
    <t>Residen</t>
  </si>
  <si>
    <t>Resident</t>
  </si>
  <si>
    <t>Bukan Residen</t>
  </si>
  <si>
    <t>Non-resident</t>
  </si>
  <si>
    <t>Cukai tidak langsung dan lesen kerajaan:</t>
  </si>
  <si>
    <t>Indirect taxes and government license:</t>
  </si>
  <si>
    <t>Cukai ke atas produk</t>
  </si>
  <si>
    <t>Taxes on products</t>
  </si>
  <si>
    <r>
      <t xml:space="preserve">Termasuk / </t>
    </r>
    <r>
      <rPr>
        <i/>
        <sz val="22"/>
        <color rgb="FF000000"/>
        <rFont val="Arial"/>
        <family val="2"/>
      </rPr>
      <t>Includes:</t>
    </r>
  </si>
  <si>
    <t>Cukai eksais dibayar ke atas produk pembuatan sendiri dan cukai eksport</t>
  </si>
  <si>
    <t>Excise taxes paid on own manufactured products and export tax</t>
  </si>
  <si>
    <t>Cukai ke atas pengeluaran</t>
  </si>
  <si>
    <t>Taxes on production</t>
  </si>
  <si>
    <t>Taksiran (ke atas tanah dan bangunan) dan cukai tanah, cukai jalan, bayaran pendaftaran perniagaan, lesen memandu dsb.</t>
  </si>
  <si>
    <t>Assessment (on land and buildings) and quit rent, road tax, business registration fees, driving licence etc.</t>
  </si>
  <si>
    <t>Cukai perkhidmatan atau cukai jalan</t>
  </si>
  <si>
    <t>Service tax or sales tax</t>
  </si>
  <si>
    <t>Perbelanjaan bukan operasi:</t>
  </si>
  <si>
    <t>Non-operating expenditures:</t>
  </si>
  <si>
    <t>Kerugian daripada pertukaran wang asing / aset kewangan</t>
  </si>
  <si>
    <t>Losses from foreign exchange / financial assets</t>
  </si>
  <si>
    <t>Kerugian daripada jualan / penilaian semula harta</t>
  </si>
  <si>
    <t>Losses from sales / revaluation of assets</t>
  </si>
  <si>
    <t>Hutang lapuk dihapuskan</t>
  </si>
  <si>
    <t>Bad debts written-off</t>
  </si>
  <si>
    <t>Pindahan semasa seperti pindahan wang, hadiah, derma, denda, dsb.</t>
  </si>
  <si>
    <t>Current transfers such as remittances, gifts, donations, fine, etc.</t>
  </si>
  <si>
    <t>Lain-lain perbelanjaan bukan operasi (sila nyatakan)</t>
  </si>
  <si>
    <t>Other non-operating expenditure (please specify)</t>
  </si>
  <si>
    <t>Lain-lain perbelanjaan operasi (sila nyatakan)</t>
  </si>
  <si>
    <t>Other operating expenditure (please specify)</t>
  </si>
  <si>
    <r>
      <rPr>
        <b/>
        <sz val="22"/>
        <rFont val="Arial"/>
        <family val="2"/>
      </rPr>
      <t xml:space="preserve">Nilai yang dilaporkan di medan 091015 + 090035 TIDAK boleh melebihi 5% daripada nilai di medan 090089
</t>
    </r>
    <r>
      <rPr>
        <i/>
        <sz val="22"/>
        <rFont val="Arial"/>
        <family val="2"/>
      </rPr>
      <t>Value reported in field 091015 + 090035 must NOT be greater than 5% of field 090089</t>
    </r>
  </si>
  <si>
    <t>Kos pekerjaan:</t>
  </si>
  <si>
    <t>Employment costs:</t>
  </si>
  <si>
    <t>Gaji &amp; upah dibayar</t>
  </si>
  <si>
    <t>Salaries &amp; wages paid</t>
  </si>
  <si>
    <r>
      <t xml:space="preserve">Termasuk / </t>
    </r>
    <r>
      <rPr>
        <i/>
        <sz val="22"/>
        <color rgb="FF000000"/>
        <rFont val="Arial"/>
        <family val="2"/>
      </rPr>
      <t>Includes</t>
    </r>
    <r>
      <rPr>
        <b/>
        <sz val="22"/>
        <color rgb="FF000000"/>
        <rFont val="Arial"/>
        <family val="2"/>
      </rPr>
      <t>:</t>
    </r>
  </si>
  <si>
    <t>*   Gaji &amp; upah (termasuk bayaran lebih masa)</t>
  </si>
  <si>
    <t>Salaries &amp; wages (include overtime pay)</t>
  </si>
  <si>
    <t>*   Elaun, bonus, komisen</t>
  </si>
  <si>
    <t>Allowances, bonuses, commissions</t>
  </si>
  <si>
    <t>*   Gaji, elaun, yuran, bonus dan komisen untuk pengarah yang bekerja</t>
  </si>
  <si>
    <t>Salaries, allowances, fees, bonuses and commission for working directors</t>
  </si>
  <si>
    <r>
      <rPr>
        <b/>
        <sz val="22"/>
        <rFont val="Arial"/>
        <family val="2"/>
      </rPr>
      <t xml:space="preserve">Nilai di medan 090036 mesti sama dengan jumlah medan 050899 (Soalan 5A) dan medan 051799 (Soalan 5B)
</t>
    </r>
    <r>
      <rPr>
        <i/>
        <sz val="22"/>
        <rFont val="Arial"/>
        <family val="2"/>
      </rPr>
      <t>Value in field 090036 must be equal to the sum of field 050899 (Question 5A) and field 051799 (Question 5B)</t>
    </r>
  </si>
  <si>
    <t>Bayaran kepada pekerja gig</t>
  </si>
  <si>
    <t>Payment to gig workers</t>
  </si>
  <si>
    <t>Bayaran pampasan, persaraan / pemberhentian kepada pekerja</t>
  </si>
  <si>
    <t>Payment of gratuity, retirement / retrenchment benefit to employees</t>
  </si>
  <si>
    <t xml:space="preserve">   </t>
  </si>
  <si>
    <t>Bayaran berbentuk manfaat kepada pekerja bergaji:</t>
  </si>
  <si>
    <t>Payments in kind to paid employees:</t>
  </si>
  <si>
    <t>Rawatan perubatan percuma</t>
  </si>
  <si>
    <t>Free medical attention</t>
  </si>
  <si>
    <t>Lain-lain seperti makanan percuma, tempat tinggal percuma dsb.</t>
  </si>
  <si>
    <t>Others such as free food, free accomodation etc.</t>
  </si>
  <si>
    <t>Caruman majikan kepada:</t>
  </si>
  <si>
    <t>Employer's contribution to:</t>
  </si>
  <si>
    <t>Kumpulan Wang Simpanan Pekerja (KWSP)</t>
  </si>
  <si>
    <t>Employees' Provident Fund (EPF)</t>
  </si>
  <si>
    <t>Kumpulan wang simpanan lain</t>
  </si>
  <si>
    <t>Other provident funds</t>
  </si>
  <si>
    <t>Pertubuhan Keselamatan Sosial (PERKESO)</t>
  </si>
  <si>
    <t>Social Security Organisation (SOCSO)</t>
  </si>
  <si>
    <t>(iv)</t>
  </si>
  <si>
    <t>Skim keselamatan sosial persendirian (cth. insurans</t>
  </si>
  <si>
    <t>pampasan pekerja dsb.)</t>
  </si>
  <si>
    <t>Private social security schemes (e.g. worker's compensations</t>
  </si>
  <si>
    <t>insurance etc.)</t>
  </si>
  <si>
    <t>(v)</t>
  </si>
  <si>
    <t>Skim bayaran pampasan, persaraan / pemberhentian</t>
  </si>
  <si>
    <t>Gratuity, retirement / retrenchment benefit schemes</t>
  </si>
  <si>
    <t>Bayaran kepada pengarah tidak bekerja kerana kehadiran mereka</t>
  </si>
  <si>
    <t>dalam mesyuarat Lembaga Pengarah</t>
  </si>
  <si>
    <t xml:space="preserve">Fees paid to non-working directors for their attendance at </t>
  </si>
  <si>
    <t>Board of Directors' meetings</t>
  </si>
  <si>
    <t>Nilai pakaian percuma yang disediakan</t>
  </si>
  <si>
    <t>Value of free wearing apparel provided</t>
  </si>
  <si>
    <t>Kos latihan kepada pekerja</t>
  </si>
  <si>
    <t>Staff training cost</t>
  </si>
  <si>
    <t>Kos pengangkutan pekerja (pergi dan balik dari tempat kerja)</t>
  </si>
  <si>
    <t>Cost of transporting workers (to and from workplace)</t>
  </si>
  <si>
    <t>Bayaran levi pekerja (termasuk bayaran levi pembangunan</t>
  </si>
  <si>
    <t>sumber manusia)</t>
  </si>
  <si>
    <t>Levy on labour (include levy on human resource development)</t>
  </si>
  <si>
    <t>Perbelanjaan pembayaran berasaskan saham kepada pekerja</t>
  </si>
  <si>
    <t>(termasuk saham &amp; pilihan saham)</t>
  </si>
  <si>
    <t>Expenses on share-based payment to employees</t>
  </si>
  <si>
    <t>(including shares &amp; stock options)</t>
  </si>
  <si>
    <t>Kos pekerja lain (sila nyatakan):</t>
  </si>
  <si>
    <t>Other labour costs (please specify):</t>
  </si>
  <si>
    <t>Bayaran kepada pertubuhan lain yang membekalkan pekerja</t>
  </si>
  <si>
    <t>Payment to other establishment for providing workers</t>
  </si>
  <si>
    <t>Jumlah perbelanjaan (9.1 hingga 9.35)</t>
  </si>
  <si>
    <t>Total expenditure (9.1 to 9.35)</t>
  </si>
  <si>
    <t>Pindahan modal yang dibuat</t>
  </si>
  <si>
    <t>Capital transfers made</t>
  </si>
  <si>
    <t>Perbelanjaan pajakan kewangan</t>
  </si>
  <si>
    <t>Financial lease charges</t>
  </si>
  <si>
    <t>Dividen dibayar</t>
  </si>
  <si>
    <t>Dividend payable</t>
  </si>
  <si>
    <t>Cukai langsung dibayar (cth. cukai syarikat dan duti setem)</t>
  </si>
  <si>
    <t>Direct taxes paid (e.g. company tax and stamp duties)</t>
  </si>
  <si>
    <t>JUMLAH BESAR (9.36 hingga 9.40)</t>
  </si>
  <si>
    <t>GRAND TOTAL (9.36 to 9.40)</t>
  </si>
  <si>
    <t>NILAI STOK</t>
  </si>
  <si>
    <t>VALUE OF STOCKS</t>
  </si>
  <si>
    <r>
      <rPr>
        <b/>
        <sz val="22"/>
        <rFont val="Arial"/>
        <family val="2"/>
      </rPr>
      <t xml:space="preserve">Stok awal / </t>
    </r>
    <r>
      <rPr>
        <i/>
        <sz val="22"/>
        <rFont val="Arial"/>
        <family val="2"/>
      </rPr>
      <t>Opening stocks</t>
    </r>
  </si>
  <si>
    <r>
      <rPr>
        <b/>
        <sz val="22"/>
        <rFont val="Arial"/>
        <family val="2"/>
      </rPr>
      <t xml:space="preserve">Stok akhir / </t>
    </r>
    <r>
      <rPr>
        <i/>
        <sz val="22"/>
        <rFont val="Arial"/>
        <family val="2"/>
      </rPr>
      <t>Closing stocks</t>
    </r>
  </si>
  <si>
    <t xml:space="preserve">Bekalan perubatan lain termasuk bekalan </t>
  </si>
  <si>
    <t xml:space="preserve">Other medical supplies include traditional </t>
  </si>
  <si>
    <t>and complementary medical supplies</t>
  </si>
  <si>
    <t>JUMLAH (a dan b)</t>
  </si>
  <si>
    <t>TOTAL (a and b)</t>
  </si>
  <si>
    <t>KEUNTUNGAN / KERUGIAN SEBELUM CUKAI</t>
  </si>
  <si>
    <t>PROFIT / LOSS BEFORE TAX</t>
  </si>
  <si>
    <r>
      <t xml:space="preserve">TIDAK BERKENAAN / </t>
    </r>
    <r>
      <rPr>
        <i/>
        <sz val="28"/>
        <rFont val="Arial"/>
        <family val="2"/>
      </rPr>
      <t>NOT APPLICABLE</t>
    </r>
  </si>
  <si>
    <r>
      <t xml:space="preserve">Sila teruskan ke Soalan 12 / </t>
    </r>
    <r>
      <rPr>
        <i/>
        <sz val="22"/>
        <rFont val="Arial"/>
        <family val="2"/>
      </rPr>
      <t>Please proceed to Question 12</t>
    </r>
  </si>
  <si>
    <t>MAKLUMAT TAMBAHAN KE ATAS IBU PEJABAT / CAWANGAN</t>
  </si>
  <si>
    <t>ADDITIONAL INFORMATION ON HEADQUARTERS / BRANCHES</t>
  </si>
  <si>
    <t>Sila nyatakan jenis pertubuhan tuan:</t>
  </si>
  <si>
    <t>Please indicate your establishment type:</t>
  </si>
  <si>
    <t>010040</t>
  </si>
  <si>
    <t>Bebas</t>
  </si>
  <si>
    <t>Ibu pejabat</t>
  </si>
  <si>
    <t>Cawangan</t>
  </si>
  <si>
    <t>Independent</t>
  </si>
  <si>
    <t xml:space="preserve">Head office </t>
  </si>
  <si>
    <t>Branches</t>
  </si>
  <si>
    <t>Isi soalan 12.3 sahaja</t>
  </si>
  <si>
    <t>Isi soalan 12.2 sahaja</t>
  </si>
  <si>
    <t>Fill up question 12.3 only</t>
  </si>
  <si>
    <t>Fill up question 12.2 only</t>
  </si>
  <si>
    <t>12.2</t>
  </si>
  <si>
    <t>Nama dan Alamat Ibu Pejabat</t>
  </si>
  <si>
    <t xml:space="preserve">OFFICE USE </t>
  </si>
  <si>
    <t>Name and Address of Headquarters</t>
  </si>
  <si>
    <t>121801</t>
  </si>
  <si>
    <t>121803</t>
  </si>
  <si>
    <t>121802</t>
  </si>
  <si>
    <t>Poskod</t>
  </si>
  <si>
    <t>Postcode</t>
  </si>
  <si>
    <t>`</t>
  </si>
  <si>
    <t>MAKLUMAT TAMBAHAN KE ATAS IBU PEJABAT / CAWANGAN (samb.)</t>
  </si>
  <si>
    <t>ADDITIONAL INFORMATION ON HEADQUARTERS / BRANCHES (cont'd)</t>
  </si>
  <si>
    <t>12.3</t>
  </si>
  <si>
    <r>
      <rPr>
        <b/>
        <sz val="22"/>
        <rFont val="Arial"/>
        <family val="2"/>
      </rPr>
      <t xml:space="preserve">Bil.
</t>
    </r>
    <r>
      <rPr>
        <i/>
        <sz val="22"/>
        <rFont val="Arial"/>
        <family val="2"/>
      </rPr>
      <t>No.</t>
    </r>
  </si>
  <si>
    <r>
      <t xml:space="preserve">Ibu Pejabat dan Cawangan
</t>
    </r>
    <r>
      <rPr>
        <i/>
        <sz val="22"/>
        <rFont val="Arial"/>
        <family val="2"/>
      </rPr>
      <t>Headquarters and Branches</t>
    </r>
  </si>
  <si>
    <r>
      <rPr>
        <b/>
        <sz val="22"/>
        <rFont val="Arial"/>
        <family val="2"/>
      </rPr>
      <t xml:space="preserve">Bilangan cawangan pada tahun 2025
</t>
    </r>
    <r>
      <rPr>
        <i/>
        <sz val="22"/>
        <rFont val="Arial"/>
        <family val="2"/>
      </rPr>
      <t>No. of branches
during 2025</t>
    </r>
  </si>
  <si>
    <r>
      <t xml:space="preserve">Pendapatan diterima daripada perkhidmatan 
yang disediakan pada tahun 2025
</t>
    </r>
    <r>
      <rPr>
        <i/>
        <sz val="22"/>
        <rFont val="Arial"/>
        <family val="2"/>
      </rPr>
      <t xml:space="preserve">Income received from services during 2025
</t>
    </r>
    <r>
      <rPr>
        <b/>
        <sz val="22"/>
        <rFont val="Arial"/>
        <family val="2"/>
      </rPr>
      <t>(RM)</t>
    </r>
  </si>
  <si>
    <t>1270</t>
  </si>
  <si>
    <t>1271</t>
  </si>
  <si>
    <r>
      <rPr>
        <b/>
        <sz val="22"/>
        <rFont val="Arial"/>
        <family val="2"/>
      </rPr>
      <t xml:space="preserve">Ibu Pejabat 
</t>
    </r>
    <r>
      <rPr>
        <i/>
        <sz val="22"/>
        <rFont val="Arial"/>
        <family val="2"/>
      </rPr>
      <t>Headquarters</t>
    </r>
  </si>
  <si>
    <t>20</t>
  </si>
  <si>
    <t>Johor</t>
  </si>
  <si>
    <t>Kedah</t>
  </si>
  <si>
    <t>Kelantan</t>
  </si>
  <si>
    <t>Melaka</t>
  </si>
  <si>
    <t>Negeri Sembilan</t>
  </si>
  <si>
    <t>Pahang</t>
  </si>
  <si>
    <t>Pulau Pinang</t>
  </si>
  <si>
    <t>Perak</t>
  </si>
  <si>
    <t>10.</t>
  </si>
  <si>
    <t>Perlis</t>
  </si>
  <si>
    <t>11.</t>
  </si>
  <si>
    <t>Selangor</t>
  </si>
  <si>
    <t>10</t>
  </si>
  <si>
    <t>12.</t>
  </si>
  <si>
    <t>Terengganu</t>
  </si>
  <si>
    <t>11</t>
  </si>
  <si>
    <t>13.</t>
  </si>
  <si>
    <t>Sabah</t>
  </si>
  <si>
    <t>12</t>
  </si>
  <si>
    <t>14.</t>
  </si>
  <si>
    <t>Sarawak</t>
  </si>
  <si>
    <t>13</t>
  </si>
  <si>
    <t>15.</t>
  </si>
  <si>
    <t>W.P. Kuala Lumpur</t>
  </si>
  <si>
    <t>14</t>
  </si>
  <si>
    <t>16.</t>
  </si>
  <si>
    <t>W.P Labuan</t>
  </si>
  <si>
    <t>15</t>
  </si>
  <si>
    <t>17.</t>
  </si>
  <si>
    <t>W.P Putrajaya</t>
  </si>
  <si>
    <t>16</t>
  </si>
  <si>
    <t>17</t>
  </si>
  <si>
    <r>
      <rPr>
        <b/>
        <sz val="22"/>
        <rFont val="Arial"/>
        <family val="2"/>
      </rPr>
      <t xml:space="preserve">JUMLAH
</t>
    </r>
    <r>
      <rPr>
        <i/>
        <sz val="22"/>
        <rFont val="Arial"/>
        <family val="2"/>
      </rPr>
      <t>TOTAL</t>
    </r>
  </si>
  <si>
    <r>
      <t xml:space="preserve">Nota : Jumlah nilai di 127117 mesti sama dengan jumlah nilai perkara 8.1 dan 8.2 di muka surat 13 di bawah Soalan 8
</t>
    </r>
    <r>
      <rPr>
        <i/>
        <sz val="22"/>
        <rFont val="Arial"/>
        <family val="2"/>
      </rPr>
      <t>Notes : Total value in 127117 must be equal to total value of item 8.1 and 8.2 on page 13 under Question 8</t>
    </r>
  </si>
  <si>
    <r>
      <rPr>
        <b/>
        <sz val="28"/>
        <rFont val="Arial"/>
        <family val="2"/>
      </rPr>
      <t xml:space="preserve">Seksyen MODUL / </t>
    </r>
    <r>
      <rPr>
        <i/>
        <sz val="28"/>
        <rFont val="Arial"/>
        <family val="2"/>
      </rPr>
      <t>MODULE</t>
    </r>
    <r>
      <rPr>
        <b/>
        <i/>
        <sz val="28"/>
        <rFont val="Arial"/>
        <family val="2"/>
      </rPr>
      <t xml:space="preserve"> </t>
    </r>
    <r>
      <rPr>
        <i/>
        <sz val="28"/>
        <rFont val="Arial"/>
        <family val="2"/>
      </rPr>
      <t>Section</t>
    </r>
  </si>
  <si>
    <t>A.1</t>
  </si>
  <si>
    <t>Adakah pertubuhan ini menggunakan ICT dalam mengendalikan perniagaan?</t>
  </si>
  <si>
    <t>Did this establishment use ICT in running a business?</t>
  </si>
  <si>
    <t>310001</t>
  </si>
  <si>
    <t>Peranti digital</t>
  </si>
  <si>
    <r>
      <t xml:space="preserve">Ya / </t>
    </r>
    <r>
      <rPr>
        <i/>
        <sz val="22"/>
        <rFont val="Arial"/>
        <family val="2"/>
      </rPr>
      <t>Yes</t>
    </r>
  </si>
  <si>
    <r>
      <t xml:space="preserve">Tidak / </t>
    </r>
    <r>
      <rPr>
        <i/>
        <sz val="22"/>
        <rFont val="Arial"/>
        <family val="2"/>
      </rPr>
      <t>No</t>
    </r>
  </si>
  <si>
    <t>Digital device</t>
  </si>
  <si>
    <t>310003</t>
  </si>
  <si>
    <t>Internet</t>
  </si>
  <si>
    <t>310017</t>
  </si>
  <si>
    <t>Web presence</t>
  </si>
  <si>
    <t>A.2</t>
  </si>
  <si>
    <t>Sila nyatakan anggaran peratusan jumlah pendapatan yang diterima daripada jualan barangan atau perkhidmatan</t>
  </si>
  <si>
    <t>3100</t>
  </si>
  <si>
    <t>menggunakan e-dagang</t>
  </si>
  <si>
    <t>45</t>
  </si>
  <si>
    <t>Please indicate an estimate percentage of total income that receive orders from sales of goods or services</t>
  </si>
  <si>
    <t>via e-commerce</t>
  </si>
  <si>
    <t>A.3</t>
  </si>
  <si>
    <t>Sila nyatakan peratusan pendapatan e-dagang mengikut jenis pelanggan</t>
  </si>
  <si>
    <t>Please indicate the percentage of e-commerce income by type of customers</t>
  </si>
  <si>
    <r>
      <rPr>
        <b/>
        <sz val="22"/>
        <rFont val="Arial"/>
        <family val="2"/>
      </rPr>
      <t xml:space="preserve">Perniagaan lain / </t>
    </r>
    <r>
      <rPr>
        <i/>
        <sz val="22"/>
        <rFont val="Arial"/>
        <family val="2"/>
      </rPr>
      <t>Other businesses</t>
    </r>
  </si>
  <si>
    <t>B2B</t>
  </si>
  <si>
    <t>Perniagaan kepada Perniagaan</t>
  </si>
  <si>
    <t>Business to Business</t>
  </si>
  <si>
    <r>
      <rPr>
        <b/>
        <sz val="22"/>
        <rFont val="Arial"/>
        <family val="2"/>
      </rPr>
      <t xml:space="preserve">Pengguna individu / </t>
    </r>
    <r>
      <rPr>
        <i/>
        <sz val="22"/>
        <rFont val="Arial"/>
        <family val="2"/>
      </rPr>
      <t>Individual consumers</t>
    </r>
  </si>
  <si>
    <t>B2C</t>
  </si>
  <si>
    <t>Perniagaan kepada Pengguna</t>
  </si>
  <si>
    <t>Business to Consumers</t>
  </si>
  <si>
    <t xml:space="preserve">(c) </t>
  </si>
  <si>
    <t>Kerajaan dan organisasi bukan perniagaan lain</t>
  </si>
  <si>
    <t>Government and other non-business organisations</t>
  </si>
  <si>
    <t>B2G</t>
  </si>
  <si>
    <t>Perniagaan kepada Kerajaan</t>
  </si>
  <si>
    <t>Business to Government</t>
  </si>
  <si>
    <t>A.4</t>
  </si>
  <si>
    <t>Sila nyatakan peratusan pendapatan e-dagang mengikut jenis pasaran</t>
  </si>
  <si>
    <t>Please indicate the percentage of e-commerce income by type of market</t>
  </si>
  <si>
    <t>Tempatan</t>
  </si>
  <si>
    <t xml:space="preserve"> Domestic</t>
  </si>
  <si>
    <t xml:space="preserve"> Antarabangsa</t>
  </si>
  <si>
    <t xml:space="preserve"> International</t>
  </si>
  <si>
    <t>A.5</t>
  </si>
  <si>
    <t>Sila nyatakan anggaran peratusan jumlah perbelanjaan melalui pembelian barangan atau perkhidmatan</t>
  </si>
  <si>
    <t>Please indicate an estimate percentage of total expenditure for purchases of goods or services via e-commerce</t>
  </si>
  <si>
    <t>A.6</t>
  </si>
  <si>
    <t>Sila nyatakan peratusan perbelanjaan e-dagang mengikut jenis pelanggan</t>
  </si>
  <si>
    <t>Please indicate the percentage of e-commerce expenditure by type of customers</t>
  </si>
  <si>
    <t>P</t>
  </si>
  <si>
    <t>A.7</t>
  </si>
  <si>
    <t>Sila nyatakan peratusan perbelanjaan e-dagang mengikut jenis pasaran</t>
  </si>
  <si>
    <t>Please indicate the percentage of e-commerce expenditure by types of market</t>
  </si>
  <si>
    <t>A.8</t>
  </si>
  <si>
    <t>Adakah pertubuhan ini mematuhi sebarang pengiktirafan tempatan dan / atau antarabangsa? (Boleh pilih lebih daripada satu)</t>
  </si>
  <si>
    <t>Did this establishment comply with any local and / or international accreditation? (May choose more than one)</t>
  </si>
  <si>
    <t>Tempatan (cth. Amalan Peningkatan Kualiti (APK), Pensijilan Jenama Malaysia, Skim Organik Malaysia (SOM),</t>
  </si>
  <si>
    <t>MeSTI (Makanan Selamat Tanggungjawab Industri) dsb.)</t>
  </si>
  <si>
    <t>Local (e.g. Quality Improvement Practice, National Mark of Malaysian Brand, Malaysia Organic Scheme (SOM),</t>
  </si>
  <si>
    <t>MeSTI (Makanan Selamat Tanggungjawab Industri) etc.)</t>
  </si>
  <si>
    <t>Antarabangsa (cth. ISO, HACCP, GMP, GVHP, 5S dsb.)</t>
  </si>
  <si>
    <t>International (e.g. ISO, HACCP, GMP, GVHP, 6S etc.)</t>
  </si>
  <si>
    <t>Halal</t>
  </si>
  <si>
    <t>Tiada</t>
  </si>
  <si>
    <t>None</t>
  </si>
  <si>
    <t>A.9</t>
  </si>
  <si>
    <t>Sila laporkan tahap automasi proses pengeluaran pertubuhan ini. Sila tanda (X) dalam satu kotak sahaja</t>
  </si>
  <si>
    <t>Please indicate the automation level of the production process for this establishment. Please mark (X) in one box only</t>
  </si>
  <si>
    <t>Automasi Pintar (Bersepadu)</t>
  </si>
  <si>
    <t>Smart Automation (Integrated)</t>
  </si>
  <si>
    <t xml:space="preserve">Automasi sepenuhnya </t>
  </si>
  <si>
    <t xml:space="preserve">Fully automation </t>
  </si>
  <si>
    <t>Automasi mod campuran</t>
  </si>
  <si>
    <t>Mixed-mode automation</t>
  </si>
  <si>
    <t xml:space="preserve">Separa automasi </t>
  </si>
  <si>
    <t>Semi-automation</t>
  </si>
  <si>
    <t>Manual</t>
  </si>
  <si>
    <t>A.10</t>
  </si>
  <si>
    <t>Adakah pertubuhan terlibat dengan aktiviti Perkhidmatan dan Peralatan Minyak &amp; Gas (OGSE)? Sila tanda (X) dalam satu kotak sahaja</t>
  </si>
  <si>
    <t>Does this establishment involve in Oil &amp; Gas and Services and Equipment (OGSE) activity? Please mark (X) in one box only</t>
  </si>
  <si>
    <r>
      <rPr>
        <b/>
        <sz val="22"/>
        <rFont val="Arial"/>
        <family val="2"/>
      </rPr>
      <t xml:space="preserve">Ya / </t>
    </r>
    <r>
      <rPr>
        <i/>
        <sz val="22"/>
        <rFont val="Arial"/>
        <family val="2"/>
      </rPr>
      <t>Yes</t>
    </r>
  </si>
  <si>
    <r>
      <rPr>
        <b/>
        <sz val="22"/>
        <rFont val="Arial"/>
        <family val="2"/>
      </rPr>
      <t xml:space="preserve">Tidak / </t>
    </r>
    <r>
      <rPr>
        <i/>
        <sz val="22"/>
        <rFont val="Arial"/>
        <family val="2"/>
      </rPr>
      <t>No</t>
    </r>
  </si>
  <si>
    <t xml:space="preserve">    UNTUK KEGUNAAN PEJABAT</t>
  </si>
  <si>
    <t xml:space="preserve">     CAWANGAN NEGERI / PEJABAT OPERASI </t>
  </si>
  <si>
    <t>A.     KERJA LUAR</t>
  </si>
  <si>
    <t>i.</t>
  </si>
  <si>
    <t>NAMA PEGAWAI LUAR</t>
  </si>
  <si>
    <t>ii.</t>
  </si>
  <si>
    <t>TARIKH SELESAI (KES A1)</t>
  </si>
  <si>
    <t>iii.</t>
  </si>
  <si>
    <t>TANDATANGAN PEGAWAI LUAR</t>
  </si>
  <si>
    <t>iv.</t>
  </si>
  <si>
    <t>CATATAN</t>
  </si>
  <si>
    <t>B.     SUNTINGAN</t>
  </si>
  <si>
    <t>NAMA</t>
  </si>
  <si>
    <t>TARIKH</t>
  </si>
  <si>
    <t>T/TANGAN</t>
  </si>
  <si>
    <t>SUNTINGAN PERTAMA</t>
  </si>
  <si>
    <t>SUNTINGAN  KEDUA</t>
  </si>
  <si>
    <t>PERTANYAAN</t>
  </si>
  <si>
    <t>PENYELESAIAN</t>
  </si>
  <si>
    <t>v.</t>
  </si>
  <si>
    <t>PENYEMAKAN TERAKHIR</t>
  </si>
  <si>
    <t>C.     PERBANDINGAN DENGAN BORANG LEPAS</t>
  </si>
  <si>
    <t xml:space="preserve">  DIBUAT</t>
  </si>
  <si>
    <t xml:space="preserve">  TIDAK DIBUAT</t>
  </si>
  <si>
    <t xml:space="preserve">PERTANYAAN / PENYELESAIAN </t>
  </si>
  <si>
    <t>D.     TANGKAPAN DATA</t>
  </si>
  <si>
    <t>TANGKAPAN DATA / ICR</t>
  </si>
  <si>
    <t>VALIDASI</t>
  </si>
  <si>
    <t>PEMBETULAN RALAT</t>
  </si>
  <si>
    <t>PENYEMAKAN RALAT</t>
  </si>
  <si>
    <t>TERIMA PAKSA (T.P.)</t>
  </si>
  <si>
    <t>vi.</t>
  </si>
  <si>
    <t xml:space="preserve">KEBENARAN PEGAWAI </t>
  </si>
  <si>
    <t>UNTUK T.P.</t>
  </si>
  <si>
    <t>vii.</t>
  </si>
  <si>
    <t>No Siri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</si>
</sst>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_);[Red]\(0\)"/>
    <numFmt numFmtId="166" formatCode="0.0"/>
    <numFmt numFmtId="167" formatCode="0.0_ "/>
    <numFmt numFmtId="168" formatCode="0.00_ "/>
    <numFmt numFmtId="169" formatCode="_(* #,##0.00_);_(* \(#,##0.00\);_(* \-??_);_(@_)"/>
    <numFmt numFmtId="170" formatCode="_-* #,##0_-;\-* #,##0_-;_-* &quot;-&quot;??_-;_-@_-"/>
  </numFmts>
  <fonts count="101">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b/>
      <sz val="17"/>
      <name val="Arial"/>
      <family val="2"/>
    </font>
    <font>
      <b/>
      <sz val="28"/>
      <name val="Arial"/>
      <family val="2"/>
    </font>
    <font>
      <sz val="14"/>
      <name val="Arial"/>
      <family val="2"/>
    </font>
    <font>
      <sz val="17"/>
      <name val="Arial"/>
      <family val="2"/>
    </font>
    <font>
      <b/>
      <sz val="24"/>
      <name val="Arial"/>
      <family val="2"/>
    </font>
    <font>
      <sz val="24"/>
      <name val="Arial"/>
      <family val="2"/>
    </font>
    <font>
      <b/>
      <sz val="12"/>
      <name val="Arial"/>
      <family val="2"/>
    </font>
    <font>
      <sz val="22"/>
      <name val="Arial"/>
      <family val="2"/>
    </font>
    <font>
      <b/>
      <sz val="22"/>
      <name val="Arial"/>
      <family val="2"/>
    </font>
    <font>
      <b/>
      <sz val="26"/>
      <name val="Arial"/>
      <family val="2"/>
    </font>
    <font>
      <sz val="28"/>
      <name val="Arial"/>
      <family val="2"/>
    </font>
    <font>
      <i/>
      <sz val="22"/>
      <name val="Arial"/>
      <family val="2"/>
    </font>
    <font>
      <i/>
      <sz val="26"/>
      <name val="Arial"/>
      <family val="2"/>
    </font>
    <font>
      <b/>
      <sz val="22"/>
      <name val="Arial Black"/>
      <family val="2"/>
    </font>
    <font>
      <sz val="24"/>
      <name val="Arial Black"/>
      <family val="2"/>
    </font>
    <font>
      <i/>
      <sz val="24"/>
      <name val="Arial"/>
      <family val="2"/>
    </font>
    <font>
      <b/>
      <sz val="36"/>
      <name val="Arial"/>
      <family val="2"/>
    </font>
    <font>
      <sz val="22"/>
      <color rgb="FFFF0000"/>
      <name val="Arial"/>
      <family val="2"/>
    </font>
    <font>
      <b/>
      <sz val="22"/>
      <color theme="1"/>
      <name val="Arial"/>
      <family val="2"/>
    </font>
    <font>
      <i/>
      <sz val="22"/>
      <color theme="1"/>
      <name val="Arial"/>
      <family val="2"/>
    </font>
    <font>
      <sz val="26"/>
      <name val="Arial"/>
      <family val="2"/>
    </font>
    <font>
      <b/>
      <i/>
      <sz val="22"/>
      <name val="Arial"/>
      <family val="2"/>
    </font>
    <font>
      <b/>
      <sz val="20"/>
      <name val="Arial"/>
      <family val="2"/>
    </font>
    <font>
      <i/>
      <sz val="20"/>
      <name val="Arial"/>
      <family val="2"/>
    </font>
    <font>
      <i/>
      <sz val="36"/>
      <name val="Arial"/>
      <family val="2"/>
    </font>
    <font>
      <sz val="20"/>
      <name val="Arial"/>
      <family val="2"/>
    </font>
    <font>
      <b/>
      <sz val="8"/>
      <name val="Arial"/>
      <family val="2"/>
    </font>
    <font>
      <sz val="8"/>
      <name val="Bookman Old Style"/>
      <family val="1"/>
    </font>
    <font>
      <i/>
      <sz val="8"/>
      <name val="Arial"/>
      <family val="2"/>
    </font>
    <font>
      <sz val="8"/>
      <name val="Arial"/>
      <family val="2"/>
    </font>
    <font>
      <sz val="22"/>
      <name val="Arial Black"/>
      <family val="2"/>
    </font>
    <font>
      <sz val="14"/>
      <name val="Helv"/>
      <charset val="134"/>
    </font>
    <font>
      <b/>
      <sz val="20"/>
      <name val="Arial Black"/>
      <family val="2"/>
    </font>
    <font>
      <b/>
      <sz val="20"/>
      <color theme="1"/>
      <name val="Arial"/>
      <family val="2"/>
    </font>
    <font>
      <sz val="10"/>
      <name val="Arial"/>
      <family val="2"/>
    </font>
    <font>
      <i/>
      <sz val="12"/>
      <name val="Arial"/>
      <family val="2"/>
    </font>
    <font>
      <sz val="22"/>
      <color theme="1"/>
      <name val="Calibri"/>
      <family val="2"/>
      <scheme val="minor"/>
    </font>
    <font>
      <i/>
      <sz val="28"/>
      <name val="Arial"/>
      <family val="2"/>
    </font>
    <font>
      <b/>
      <sz val="72"/>
      <name val="Arial"/>
      <family val="2"/>
    </font>
    <font>
      <b/>
      <sz val="36"/>
      <name val="Arial Black"/>
      <family val="2"/>
    </font>
    <font>
      <b/>
      <sz val="48"/>
      <name val="Arial"/>
      <family val="2"/>
    </font>
    <font>
      <b/>
      <i/>
      <sz val="28"/>
      <name val="Arial"/>
      <family val="2"/>
    </font>
    <font>
      <b/>
      <sz val="32"/>
      <name val="Arial"/>
      <family val="2"/>
    </font>
    <font>
      <b/>
      <sz val="28"/>
      <name val="Arial Black"/>
      <family val="2"/>
    </font>
    <font>
      <u/>
      <sz val="14"/>
      <color theme="10"/>
      <name val="Helv"/>
      <charset val="134"/>
    </font>
    <font>
      <sz val="12"/>
      <name val="Helv"/>
      <charset val="134"/>
    </font>
    <font>
      <sz val="28"/>
      <name val="Helv"/>
      <charset val="134"/>
    </font>
    <font>
      <b/>
      <i/>
      <u/>
      <sz val="22"/>
      <name val="Arial"/>
      <family val="2"/>
    </font>
    <font>
      <i/>
      <sz val="20"/>
      <color theme="1"/>
      <name val="Arial"/>
      <family val="2"/>
    </font>
    <font>
      <b/>
      <u/>
      <sz val="22"/>
      <name val="Arial"/>
      <family val="2"/>
    </font>
    <font>
      <sz val="10"/>
      <name val="Arial"/>
      <family val="2"/>
    </font>
    <font>
      <sz val="9"/>
      <name val="Arial"/>
      <family val="2"/>
    </font>
    <font>
      <sz val="10"/>
      <name val="MS Sans Serif"/>
      <charset val="134"/>
    </font>
    <font>
      <u/>
      <sz val="10"/>
      <color indexed="12"/>
      <name val="Arial"/>
      <family val="2"/>
    </font>
    <font>
      <sz val="11"/>
      <color indexed="8"/>
      <name val="Calibri"/>
      <family val="2"/>
    </font>
    <font>
      <b/>
      <sz val="11"/>
      <color theme="1"/>
      <name val="Calibri"/>
      <family val="2"/>
      <scheme val="minor"/>
    </font>
    <font>
      <sz val="22"/>
      <color theme="1"/>
      <name val="Arial"/>
      <family val="2"/>
    </font>
    <font>
      <sz val="11"/>
      <color theme="1"/>
      <name val="Arial"/>
      <family val="2"/>
    </font>
    <font>
      <b/>
      <sz val="22"/>
      <color rgb="FF000000"/>
      <name val="Arial"/>
      <family val="2"/>
    </font>
    <font>
      <i/>
      <sz val="22"/>
      <color rgb="FF000000"/>
      <name val="Arial"/>
      <family val="2"/>
    </font>
    <font>
      <sz val="12"/>
      <name val="Helv"/>
    </font>
    <font>
      <b/>
      <sz val="53"/>
      <name val="Arial Black"/>
      <family val="2"/>
    </font>
    <font>
      <sz val="14"/>
      <name val="Helv"/>
    </font>
    <font>
      <sz val="20"/>
      <name val="Helv"/>
    </font>
    <font>
      <b/>
      <sz val="20"/>
      <color rgb="FF000000"/>
      <name val="Arial"/>
      <family val="2"/>
    </font>
    <font>
      <i/>
      <sz val="20"/>
      <color rgb="FF000000"/>
      <name val="Arial"/>
      <family val="2"/>
    </font>
    <font>
      <sz val="36"/>
      <name val="Arial"/>
      <family val="2"/>
    </font>
    <font>
      <b/>
      <u/>
      <sz val="20"/>
      <name val="Arial"/>
      <family val="2"/>
    </font>
    <font>
      <b/>
      <i/>
      <u/>
      <sz val="20"/>
      <name val="Arial"/>
      <family val="2"/>
    </font>
    <font>
      <sz val="22"/>
      <name val="Helv"/>
    </font>
    <font>
      <sz val="50"/>
      <name val="Arial Black"/>
      <family val="2"/>
    </font>
    <font>
      <sz val="28"/>
      <name val="Helv"/>
    </font>
    <font>
      <sz val="53"/>
      <name val="Arial Black"/>
      <family val="2"/>
    </font>
    <font>
      <sz val="36"/>
      <color theme="1"/>
      <name val="Arial"/>
      <family val="2"/>
    </font>
    <font>
      <sz val="22"/>
      <color rgb="FF000000"/>
      <name val="Arial"/>
      <family val="2"/>
    </font>
    <font>
      <b/>
      <sz val="26"/>
      <color rgb="FF000000"/>
      <name val="Arial"/>
      <family val="2"/>
    </font>
    <font>
      <i/>
      <sz val="26"/>
      <color rgb="FF000000"/>
      <name val="Arial"/>
      <family val="2"/>
    </font>
    <font>
      <b/>
      <sz val="26"/>
      <name val="Arial Black"/>
      <family val="2"/>
    </font>
    <font>
      <sz val="26"/>
      <name val="Helv"/>
    </font>
    <font>
      <b/>
      <i/>
      <sz val="26"/>
      <name val="Arial"/>
      <family val="2"/>
    </font>
    <font>
      <b/>
      <sz val="26"/>
      <color indexed="8"/>
      <name val="Arial"/>
      <family val="2"/>
    </font>
    <font>
      <i/>
      <sz val="26"/>
      <color indexed="8"/>
      <name val="Arial"/>
      <family val="2"/>
    </font>
    <font>
      <b/>
      <i/>
      <sz val="26"/>
      <color rgb="FF000000"/>
      <name val="Arial"/>
      <family val="2"/>
    </font>
    <font>
      <b/>
      <u/>
      <sz val="28"/>
      <name val="Arial"/>
      <family val="2"/>
    </font>
    <font>
      <b/>
      <i/>
      <u/>
      <sz val="28"/>
      <name val="Arial"/>
      <family val="2"/>
    </font>
    <font>
      <sz val="11"/>
      <color theme="1"/>
      <name val="Calibri"/>
      <family val="2"/>
    </font>
    <font>
      <b/>
      <sz val="12"/>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2"/>
      <color rgb="FF0000FF"/>
      <name val="Calibri"/>
      <family val="2"/>
      <scheme val="minor"/>
    </font>
    <font>
      <sz val="12"/>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14993743705557422"/>
        <bgColor indexed="64"/>
      </patternFill>
    </fill>
    <fill>
      <patternFill patternType="solid">
        <fgColor theme="0"/>
        <bgColor indexed="64"/>
      </patternFill>
    </fill>
    <fill>
      <patternFill patternType="solid">
        <fgColor indexed="9"/>
        <bgColor indexed="64"/>
      </patternFill>
    </fill>
    <fill>
      <patternFill patternType="solid">
        <fgColor theme="1"/>
        <bgColor indexed="64"/>
      </patternFill>
    </fill>
    <fill>
      <patternFill patternType="solid">
        <fgColor theme="0" tint="-0.34998626667073579"/>
        <bgColor indexed="64"/>
      </patternFill>
    </fill>
    <fill>
      <patternFill patternType="solid">
        <fgColor theme="9" tint="0.39979247413556324"/>
        <bgColor indexed="64"/>
      </patternFill>
    </fill>
    <fill>
      <patternFill patternType="solid">
        <fgColor theme="2"/>
        <bgColor indexed="64"/>
      </patternFill>
    </fill>
    <fill>
      <patternFill patternType="solid">
        <fgColor theme="2" tint="-9.9978637043366805E-2"/>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9" tint="-0.249977111117893"/>
        <bgColor indexed="64"/>
      </patternFill>
    </fill>
  </fills>
  <borders count="53">
    <border>
      <left/>
      <right/>
      <top/>
      <bottom/>
      <diagonal/>
    </border>
    <border>
      <left style="medium">
        <color auto="1"/>
      </left>
      <right/>
      <top style="medium">
        <color auto="1"/>
      </top>
      <bottom/>
      <diagonal/>
    </border>
    <border>
      <left/>
      <right/>
      <top style="medium">
        <color auto="1"/>
      </top>
      <bottom/>
      <diagonal/>
    </border>
    <border>
      <left/>
      <right/>
      <top style="thin">
        <color auto="1"/>
      </top>
      <bottom/>
      <diagonal/>
    </border>
    <border>
      <left/>
      <right/>
      <top/>
      <bottom style="thin">
        <color auto="1"/>
      </bottom>
      <diagonal/>
    </border>
    <border>
      <left style="thin">
        <color auto="1"/>
      </left>
      <right/>
      <top/>
      <bottom/>
      <diagonal/>
    </border>
    <border>
      <left/>
      <right/>
      <top/>
      <bottom style="hair">
        <color auto="1"/>
      </bottom>
      <diagonal/>
    </border>
    <border>
      <left/>
      <right style="medium">
        <color auto="1"/>
      </right>
      <top style="medium">
        <color auto="1"/>
      </top>
      <bottom/>
      <diagonal/>
    </border>
    <border>
      <left/>
      <right style="medium">
        <color auto="1"/>
      </right>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diagonal/>
    </border>
    <border>
      <left/>
      <right/>
      <top/>
      <bottom style="dotted">
        <color auto="1"/>
      </bottom>
      <diagonal/>
    </border>
    <border>
      <left/>
      <right/>
      <top style="medium">
        <color auto="1"/>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medium">
        <color auto="1"/>
      </left>
      <right/>
      <top/>
      <bottom style="thin">
        <color indexed="64"/>
      </bottom>
      <diagonal/>
    </border>
    <border>
      <left style="medium">
        <color indexed="64"/>
      </left>
      <right/>
      <top/>
      <bottom/>
      <diagonal/>
    </border>
    <border>
      <left style="medium">
        <color indexed="64"/>
      </left>
      <right/>
      <top style="thin">
        <color indexed="64"/>
      </top>
      <bottom/>
      <diagonal/>
    </border>
    <border>
      <left style="thin">
        <color auto="1"/>
      </left>
      <right/>
      <top style="medium">
        <color auto="1"/>
      </top>
      <bottom/>
      <diagonal/>
    </border>
    <border>
      <left style="medium">
        <color auto="1"/>
      </left>
      <right style="thin">
        <color auto="1"/>
      </right>
      <top style="thin">
        <color auto="1"/>
      </top>
      <bottom/>
      <diagonal/>
    </border>
    <border>
      <left style="medium">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bottom style="dashed">
        <color auto="1"/>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09">
    <xf numFmtId="0" fontId="0" fillId="0" borderId="0"/>
    <xf numFmtId="164" fontId="43" fillId="0" borderId="0" applyFont="0" applyFill="0" applyBorder="0" applyAlignment="0" applyProtection="0"/>
    <xf numFmtId="164" fontId="40" fillId="0" borderId="0" applyFont="0" applyFill="0" applyBorder="0" applyAlignment="0" applyProtection="0"/>
    <xf numFmtId="0" fontId="53" fillId="0" borderId="0" applyNumberFormat="0" applyFill="0" applyBorder="0" applyAlignment="0" applyProtection="0"/>
    <xf numFmtId="0" fontId="40" fillId="0" borderId="0"/>
    <xf numFmtId="0" fontId="40" fillId="0" borderId="0">
      <alignment vertical="center"/>
    </xf>
    <xf numFmtId="0" fontId="54" fillId="0" borderId="0"/>
    <xf numFmtId="0" fontId="54" fillId="0" borderId="0"/>
    <xf numFmtId="0" fontId="54" fillId="0" borderId="0"/>
    <xf numFmtId="0" fontId="54" fillId="0" borderId="0"/>
    <xf numFmtId="0" fontId="54" fillId="0" borderId="0"/>
    <xf numFmtId="0" fontId="43" fillId="0" borderId="0"/>
    <xf numFmtId="0" fontId="55" fillId="6" borderId="0"/>
    <xf numFmtId="0" fontId="54" fillId="0" borderId="0"/>
    <xf numFmtId="0" fontId="43" fillId="0" borderId="0"/>
    <xf numFmtId="0" fontId="54" fillId="0" borderId="0"/>
    <xf numFmtId="0" fontId="43" fillId="0" borderId="0"/>
    <xf numFmtId="9" fontId="40" fillId="0" borderId="0" applyFont="0" applyFill="0" applyBorder="0" applyAlignment="0" applyProtection="0"/>
    <xf numFmtId="0" fontId="59" fillId="0" borderId="0"/>
    <xf numFmtId="169" fontId="43" fillId="0" borderId="0" applyFill="0" applyBorder="0" applyAlignment="0" applyProtection="0"/>
    <xf numFmtId="0" fontId="8" fillId="0" borderId="0"/>
    <xf numFmtId="0" fontId="8" fillId="0" borderId="0"/>
    <xf numFmtId="0" fontId="8" fillId="0" borderId="0"/>
    <xf numFmtId="169" fontId="43" fillId="0" borderId="0" applyFill="0" applyBorder="0" applyAlignment="0" applyProtection="0"/>
    <xf numFmtId="0" fontId="8" fillId="0" borderId="0"/>
    <xf numFmtId="43" fontId="43" fillId="0" borderId="0" applyFont="0" applyFill="0" applyBorder="0" applyAlignment="0" applyProtection="0"/>
    <xf numFmtId="0" fontId="8" fillId="0" borderId="0"/>
    <xf numFmtId="169" fontId="43" fillId="0" borderId="0" applyFill="0" applyBorder="0" applyAlignment="0" applyProtection="0"/>
    <xf numFmtId="43" fontId="43" fillId="0" borderId="0" applyFont="0" applyFill="0" applyBorder="0" applyAlignment="0" applyProtection="0"/>
    <xf numFmtId="43" fontId="40" fillId="0" borderId="0" applyFont="0" applyFill="0" applyBorder="0" applyAlignment="0" applyProtection="0"/>
    <xf numFmtId="0" fontId="62" fillId="0" borderId="0" applyNumberFormat="0" applyFill="0" applyBorder="0" applyAlignment="0" applyProtection="0"/>
    <xf numFmtId="0" fontId="8" fillId="0" borderId="0"/>
    <xf numFmtId="0" fontId="8" fillId="0" borderId="0"/>
    <xf numFmtId="0" fontId="40" fillId="0" borderId="0"/>
    <xf numFmtId="0" fontId="8" fillId="0" borderId="0"/>
    <xf numFmtId="0" fontId="40" fillId="0" borderId="0"/>
    <xf numFmtId="0" fontId="40" fillId="0" borderId="0">
      <alignment vertical="center"/>
    </xf>
    <xf numFmtId="0" fontId="40" fillId="0" borderId="0"/>
    <xf numFmtId="0" fontId="40" fillId="0" borderId="0"/>
    <xf numFmtId="0" fontId="40" fillId="0" borderId="0"/>
    <xf numFmtId="0" fontId="40"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3" fillId="0" borderId="0"/>
    <xf numFmtId="0" fontId="43" fillId="0" borderId="0"/>
    <xf numFmtId="0" fontId="61" fillId="0" borderId="0"/>
    <xf numFmtId="0" fontId="43" fillId="0" borderId="0"/>
    <xf numFmtId="0" fontId="40" fillId="0" borderId="0">
      <alignment vertical="center"/>
    </xf>
    <xf numFmtId="0" fontId="40" fillId="0" borderId="0"/>
    <xf numFmtId="0" fontId="43" fillId="0" borderId="0"/>
    <xf numFmtId="0" fontId="40" fillId="0" borderId="0">
      <alignment vertical="center"/>
    </xf>
    <xf numFmtId="0" fontId="43" fillId="0" borderId="0"/>
    <xf numFmtId="0" fontId="43" fillId="0" borderId="0"/>
    <xf numFmtId="0" fontId="43" fillId="0" borderId="0"/>
    <xf numFmtId="0" fontId="43" fillId="0" borderId="0"/>
    <xf numFmtId="0" fontId="40" fillId="0" borderId="0">
      <alignment vertical="center"/>
    </xf>
    <xf numFmtId="0" fontId="40" fillId="0" borderId="0">
      <alignment vertical="center"/>
    </xf>
    <xf numFmtId="0" fontId="40" fillId="0" borderId="0">
      <alignment vertical="center"/>
    </xf>
    <xf numFmtId="0" fontId="43" fillId="0" borderId="0"/>
    <xf numFmtId="0" fontId="11" fillId="0" borderId="0">
      <alignment vertical="center"/>
    </xf>
    <xf numFmtId="0" fontId="63" fillId="0" borderId="0"/>
    <xf numFmtId="0" fontId="7" fillId="0" borderId="0"/>
    <xf numFmtId="0" fontId="40" fillId="0" borderId="0"/>
    <xf numFmtId="0" fontId="40" fillId="0" borderId="0"/>
    <xf numFmtId="0" fontId="40" fillId="0" borderId="0"/>
    <xf numFmtId="0" fontId="40" fillId="0" borderId="0"/>
    <xf numFmtId="9" fontId="43" fillId="0" borderId="0" applyFont="0" applyFill="0" applyBorder="0" applyAlignment="0" applyProtection="0"/>
    <xf numFmtId="9" fontId="40" fillId="0" borderId="0" applyFont="0" applyFill="0" applyBorder="0" applyAlignment="0" applyProtection="0"/>
    <xf numFmtId="0" fontId="40" fillId="8" borderId="5" applyFont="0" applyBorder="0" applyProtection="0"/>
    <xf numFmtId="0" fontId="40" fillId="9" borderId="5" applyFont="0" applyBorder="0" applyProtection="0"/>
    <xf numFmtId="0" fontId="7" fillId="0" borderId="0"/>
    <xf numFmtId="0" fontId="40" fillId="0" borderId="0"/>
    <xf numFmtId="0" fontId="53" fillId="0" borderId="0" applyNumberFormat="0" applyFill="0" applyBorder="0" applyAlignment="0" applyProtection="0"/>
    <xf numFmtId="0" fontId="6" fillId="0" borderId="0"/>
    <xf numFmtId="0" fontId="5" fillId="0" borderId="0"/>
    <xf numFmtId="0" fontId="69" fillId="0" borderId="0"/>
    <xf numFmtId="0" fontId="69" fillId="0" borderId="0"/>
    <xf numFmtId="0" fontId="69" fillId="0" borderId="0"/>
    <xf numFmtId="0" fontId="71" fillId="0" borderId="0"/>
    <xf numFmtId="0" fontId="71" fillId="0" borderId="0">
      <alignment vertical="center"/>
    </xf>
    <xf numFmtId="0" fontId="71" fillId="0" borderId="0">
      <alignment vertical="center"/>
    </xf>
    <xf numFmtId="0" fontId="71" fillId="0" borderId="0"/>
    <xf numFmtId="0" fontId="71" fillId="0" borderId="0"/>
    <xf numFmtId="0" fontId="71" fillId="0" borderId="0"/>
    <xf numFmtId="0" fontId="71" fillId="0" borderId="0">
      <alignment vertical="center"/>
    </xf>
    <xf numFmtId="0" fontId="71" fillId="0" borderId="0"/>
    <xf numFmtId="43" fontId="5" fillId="0" borderId="0" applyFont="0" applyFill="0" applyBorder="0" applyAlignment="0" applyProtection="0"/>
    <xf numFmtId="0" fontId="69" fillId="0" borderId="0"/>
    <xf numFmtId="0" fontId="80" fillId="6" borderId="0"/>
    <xf numFmtId="0" fontId="4" fillId="0" borderId="0"/>
    <xf numFmtId="0" fontId="69" fillId="0" borderId="0"/>
    <xf numFmtId="0" fontId="69" fillId="0" borderId="0"/>
    <xf numFmtId="0" fontId="71" fillId="0" borderId="0"/>
    <xf numFmtId="0" fontId="94" fillId="0" borderId="0"/>
    <xf numFmtId="0" fontId="40" fillId="0" borderId="0"/>
    <xf numFmtId="0" fontId="3" fillId="0" borderId="0"/>
    <xf numFmtId="0" fontId="3" fillId="0" borderId="0"/>
    <xf numFmtId="0" fontId="3" fillId="0" borderId="0"/>
    <xf numFmtId="0" fontId="3" fillId="0" borderId="0"/>
    <xf numFmtId="0" fontId="1" fillId="0" borderId="0"/>
  </cellStyleXfs>
  <cellXfs count="2223">
    <xf numFmtId="0" fontId="0" fillId="0" borderId="0" xfId="0"/>
    <xf numFmtId="0" fontId="8" fillId="0" borderId="0" xfId="6" applyFont="1" applyBorder="1"/>
    <xf numFmtId="0" fontId="8" fillId="0" borderId="0" xfId="6" applyFont="1"/>
    <xf numFmtId="0" fontId="9" fillId="2" borderId="1" xfId="6" applyFont="1" applyFill="1" applyBorder="1" applyAlignment="1">
      <alignment horizontal="left"/>
    </xf>
    <xf numFmtId="0" fontId="9" fillId="2" borderId="2" xfId="6" applyFont="1" applyFill="1" applyBorder="1" applyAlignment="1">
      <alignment horizontal="left"/>
    </xf>
    <xf numFmtId="0" fontId="8" fillId="2" borderId="2" xfId="6" applyFont="1" applyFill="1" applyBorder="1"/>
    <xf numFmtId="0" fontId="11" fillId="2" borderId="0" xfId="6" applyFont="1" applyFill="1" applyBorder="1"/>
    <xf numFmtId="0" fontId="8" fillId="2" borderId="0" xfId="6" applyFont="1" applyFill="1" applyBorder="1"/>
    <xf numFmtId="0" fontId="12" fillId="0" borderId="3" xfId="6" applyFont="1" applyBorder="1" applyAlignment="1">
      <alignment horizontal="left"/>
    </xf>
    <xf numFmtId="0" fontId="8" fillId="0" borderId="3" xfId="6" applyFont="1" applyBorder="1"/>
    <xf numFmtId="0" fontId="8" fillId="0" borderId="4" xfId="6" applyFont="1" applyBorder="1"/>
    <xf numFmtId="0" fontId="8" fillId="2" borderId="3" xfId="6" applyFont="1" applyFill="1" applyBorder="1"/>
    <xf numFmtId="0" fontId="13" fillId="2" borderId="0" xfId="6" applyFont="1" applyFill="1" applyBorder="1" applyAlignment="1">
      <alignment horizontal="left"/>
    </xf>
    <xf numFmtId="0" fontId="14" fillId="0" borderId="0" xfId="6" applyFont="1" applyBorder="1" applyAlignment="1">
      <alignment horizontal="left" vertical="center"/>
    </xf>
    <xf numFmtId="0" fontId="14" fillId="0" borderId="0" xfId="6" applyFont="1" applyBorder="1" applyAlignment="1">
      <alignment horizontal="left"/>
    </xf>
    <xf numFmtId="0" fontId="13" fillId="0" borderId="0" xfId="6" applyFont="1" applyBorder="1" applyAlignment="1">
      <alignment vertical="center"/>
    </xf>
    <xf numFmtId="0" fontId="13" fillId="0" borderId="0" xfId="6" applyFont="1" applyBorder="1"/>
    <xf numFmtId="0" fontId="14" fillId="0" borderId="0" xfId="6" applyFont="1" applyBorder="1"/>
    <xf numFmtId="0" fontId="15" fillId="0" borderId="0" xfId="6" applyFont="1" applyBorder="1"/>
    <xf numFmtId="0" fontId="14" fillId="2" borderId="0" xfId="6" applyFont="1" applyFill="1" applyBorder="1"/>
    <xf numFmtId="0" fontId="14" fillId="2" borderId="3" xfId="6" applyFont="1" applyFill="1" applyBorder="1"/>
    <xf numFmtId="0" fontId="14" fillId="0" borderId="0" xfId="6" applyFont="1" applyBorder="1" applyAlignment="1"/>
    <xf numFmtId="0" fontId="13" fillId="0" borderId="0" xfId="6" applyFont="1" applyBorder="1" applyAlignment="1">
      <alignment horizontal="center"/>
    </xf>
    <xf numFmtId="0" fontId="13" fillId="0" borderId="0" xfId="6" applyFont="1" applyBorder="1" applyAlignment="1">
      <alignment horizontal="left"/>
    </xf>
    <xf numFmtId="0" fontId="14" fillId="0" borderId="0" xfId="6" applyFont="1" applyBorder="1" applyAlignment="1">
      <alignment horizontal="center"/>
    </xf>
    <xf numFmtId="0" fontId="16" fillId="0" borderId="6" xfId="6" applyFont="1" applyBorder="1"/>
    <xf numFmtId="0" fontId="8" fillId="0" borderId="6" xfId="6" applyFont="1" applyBorder="1"/>
    <xf numFmtId="0" fontId="12" fillId="0" borderId="0" xfId="6" applyFont="1" applyBorder="1"/>
    <xf numFmtId="0" fontId="14" fillId="0" borderId="6" xfId="6" applyFont="1" applyBorder="1"/>
    <xf numFmtId="0" fontId="14" fillId="0" borderId="3" xfId="6" applyFont="1" applyFill="1" applyBorder="1"/>
    <xf numFmtId="0" fontId="14" fillId="0" borderId="3" xfId="6" applyFont="1" applyBorder="1"/>
    <xf numFmtId="0" fontId="14" fillId="0" borderId="0" xfId="6" applyFont="1" applyFill="1" applyBorder="1"/>
    <xf numFmtId="0" fontId="14" fillId="0" borderId="0" xfId="6" applyFont="1" applyBorder="1" applyAlignment="1">
      <alignment horizontal="centerContinuous"/>
    </xf>
    <xf numFmtId="0" fontId="8" fillId="0" borderId="0" xfId="6" applyFont="1" applyBorder="1" applyAlignment="1">
      <alignment horizontal="centerContinuous"/>
    </xf>
    <xf numFmtId="0" fontId="14" fillId="0" borderId="6" xfId="6" applyFont="1" applyBorder="1" applyAlignment="1">
      <alignment horizontal="left"/>
    </xf>
    <xf numFmtId="0" fontId="14" fillId="0" borderId="4" xfId="6" applyFont="1" applyBorder="1"/>
    <xf numFmtId="0" fontId="13" fillId="0" borderId="0" xfId="6" applyFont="1" applyBorder="1" applyAlignment="1">
      <alignment horizontal="centerContinuous"/>
    </xf>
    <xf numFmtId="0" fontId="8" fillId="2" borderId="7" xfId="6" applyFont="1" applyFill="1" applyBorder="1"/>
    <xf numFmtId="0" fontId="8" fillId="2" borderId="8" xfId="6" applyFont="1" applyFill="1" applyBorder="1"/>
    <xf numFmtId="0" fontId="8" fillId="0" borderId="9" xfId="6" applyFont="1" applyBorder="1"/>
    <xf numFmtId="0" fontId="8" fillId="0" borderId="10" xfId="6" applyFont="1" applyBorder="1"/>
    <xf numFmtId="0" fontId="8" fillId="0" borderId="8" xfId="6" applyFont="1" applyBorder="1"/>
    <xf numFmtId="0" fontId="14" fillId="0" borderId="8" xfId="6" applyFont="1" applyBorder="1"/>
    <xf numFmtId="0" fontId="14" fillId="0" borderId="0" xfId="6" applyFont="1"/>
    <xf numFmtId="0" fontId="14" fillId="0" borderId="9" xfId="6" applyFont="1" applyBorder="1"/>
    <xf numFmtId="0" fontId="14" fillId="0" borderId="10" xfId="6" applyFont="1" applyBorder="1"/>
    <xf numFmtId="0" fontId="14" fillId="0" borderId="11" xfId="6" applyFont="1" applyBorder="1"/>
    <xf numFmtId="0" fontId="14" fillId="0" borderId="12" xfId="6" applyFont="1" applyBorder="1"/>
    <xf numFmtId="0" fontId="14" fillId="0" borderId="13" xfId="6" applyFont="1" applyBorder="1"/>
    <xf numFmtId="0" fontId="18" fillId="0" borderId="0" xfId="6" applyFont="1" applyBorder="1" applyAlignment="1">
      <alignment vertical="center" wrapText="1"/>
    </xf>
    <xf numFmtId="0" fontId="8" fillId="0" borderId="0" xfId="9" applyFont="1" applyAlignment="1">
      <alignment vertical="center"/>
    </xf>
    <xf numFmtId="0" fontId="8" fillId="0" borderId="0" xfId="9" applyFont="1"/>
    <xf numFmtId="0" fontId="14" fillId="0" borderId="0" xfId="9" applyFont="1" applyFill="1" applyBorder="1"/>
    <xf numFmtId="0" fontId="14" fillId="0" borderId="1" xfId="6" applyFont="1" applyFill="1" applyBorder="1" applyAlignment="1">
      <alignment vertical="center"/>
    </xf>
    <xf numFmtId="0" fontId="14" fillId="0" borderId="2" xfId="6" applyFont="1" applyFill="1" applyBorder="1" applyAlignment="1">
      <alignment vertical="center"/>
    </xf>
    <xf numFmtId="0" fontId="14" fillId="0" borderId="0" xfId="6" applyFont="1" applyFill="1" applyBorder="1" applyAlignment="1">
      <alignment vertical="center"/>
    </xf>
    <xf numFmtId="0" fontId="20" fillId="0" borderId="0" xfId="6" applyFont="1" applyFill="1" applyBorder="1" applyAlignment="1">
      <alignment vertical="center"/>
    </xf>
    <xf numFmtId="0" fontId="17" fillId="0" borderId="0" xfId="6" applyFont="1" applyBorder="1"/>
    <xf numFmtId="0" fontId="16" fillId="0" borderId="0" xfId="6" applyFont="1" applyBorder="1" applyAlignment="1">
      <alignment horizontal="left"/>
    </xf>
    <xf numFmtId="0" fontId="20" fillId="0" borderId="0" xfId="6" applyFont="1" applyBorder="1" applyAlignment="1">
      <alignment horizontal="left" vertical="center"/>
    </xf>
    <xf numFmtId="0" fontId="17" fillId="0" borderId="0" xfId="6" applyFont="1" applyBorder="1" applyAlignment="1">
      <alignment vertical="center"/>
    </xf>
    <xf numFmtId="0" fontId="18" fillId="0" borderId="0" xfId="6" applyFont="1" applyBorder="1" applyAlignment="1">
      <alignment horizontal="center" vertical="center"/>
    </xf>
    <xf numFmtId="0" fontId="16" fillId="0" borderId="0" xfId="6" applyFont="1" applyFill="1" applyBorder="1" applyAlignment="1">
      <alignment vertical="top"/>
    </xf>
    <xf numFmtId="0" fontId="17" fillId="0" borderId="0" xfId="6" applyFont="1" applyFill="1" applyBorder="1" applyAlignment="1">
      <alignment horizontal="left" vertical="top"/>
    </xf>
    <xf numFmtId="0" fontId="17" fillId="0" borderId="0" xfId="6" applyFont="1" applyFill="1" applyBorder="1" applyAlignment="1">
      <alignment vertical="center"/>
    </xf>
    <xf numFmtId="0" fontId="16" fillId="0" borderId="0" xfId="6" applyFont="1" applyBorder="1" applyAlignment="1">
      <alignment vertical="center"/>
    </xf>
    <xf numFmtId="0" fontId="20" fillId="0" borderId="0" xfId="6" applyFont="1" applyBorder="1" applyAlignment="1">
      <alignment vertical="center"/>
    </xf>
    <xf numFmtId="0" fontId="16" fillId="0" borderId="0" xfId="6" applyFont="1" applyBorder="1" applyAlignment="1">
      <alignment horizontal="left" vertical="top"/>
    </xf>
    <xf numFmtId="0" fontId="17" fillId="0" borderId="0" xfId="6" applyNumberFormat="1" applyFont="1" applyBorder="1" applyAlignment="1">
      <alignment horizontal="left" vertical="top"/>
    </xf>
    <xf numFmtId="0" fontId="0" fillId="0" borderId="0" xfId="0" applyBorder="1"/>
    <xf numFmtId="0" fontId="18" fillId="0" borderId="0" xfId="6" applyFont="1" applyBorder="1" applyAlignment="1">
      <alignment horizontal="left" vertical="center"/>
    </xf>
    <xf numFmtId="0" fontId="17" fillId="0" borderId="0" xfId="6" applyFont="1" applyFill="1" applyBorder="1" applyAlignment="1">
      <alignment horizontal="left" vertical="center"/>
    </xf>
    <xf numFmtId="0" fontId="20" fillId="0" borderId="0" xfId="9" applyFont="1" applyBorder="1" applyAlignment="1">
      <alignment vertical="top" wrapText="1"/>
    </xf>
    <xf numFmtId="0" fontId="20" fillId="0" borderId="0" xfId="9" applyFont="1" applyBorder="1" applyAlignment="1">
      <alignment horizontal="center" vertical="top" wrapText="1"/>
    </xf>
    <xf numFmtId="0" fontId="22" fillId="0" borderId="0" xfId="6" applyFont="1" applyBorder="1" applyAlignment="1">
      <alignment horizontal="center" vertical="center"/>
    </xf>
    <xf numFmtId="0" fontId="23" fillId="0" borderId="0" xfId="6" applyFont="1" applyBorder="1"/>
    <xf numFmtId="0" fontId="17" fillId="0" borderId="0" xfId="9" applyFont="1" applyBorder="1" applyAlignment="1">
      <alignment vertical="top"/>
    </xf>
    <xf numFmtId="0" fontId="8" fillId="0" borderId="0" xfId="6" applyFont="1" applyBorder="1" applyAlignment="1"/>
    <xf numFmtId="0" fontId="17" fillId="0" borderId="8" xfId="9" applyFont="1" applyFill="1" applyBorder="1" applyAlignment="1">
      <alignment vertical="center"/>
    </xf>
    <xf numFmtId="0" fontId="17" fillId="0" borderId="11" xfId="9" applyFont="1" applyFill="1" applyBorder="1" applyAlignment="1">
      <alignment vertical="center"/>
    </xf>
    <xf numFmtId="0" fontId="17" fillId="0" borderId="12" xfId="9" applyFont="1" applyFill="1" applyBorder="1" applyAlignment="1">
      <alignment vertical="center"/>
    </xf>
    <xf numFmtId="0" fontId="14" fillId="0" borderId="0" xfId="9" applyFont="1" applyFill="1" applyBorder="1" applyAlignment="1"/>
    <xf numFmtId="0" fontId="16" fillId="0" borderId="0" xfId="9" applyFont="1" applyFill="1" applyBorder="1" applyAlignment="1"/>
    <xf numFmtId="0" fontId="17" fillId="0" borderId="0" xfId="9" applyFont="1" applyFill="1" applyBorder="1" applyAlignment="1">
      <alignment vertical="center"/>
    </xf>
    <xf numFmtId="0" fontId="8" fillId="0" borderId="0" xfId="9" applyFont="1" applyBorder="1" applyAlignment="1"/>
    <xf numFmtId="0" fontId="20" fillId="0" borderId="0" xfId="9" applyFont="1" applyBorder="1" applyAlignment="1">
      <alignment horizontal="left"/>
    </xf>
    <xf numFmtId="0" fontId="17" fillId="0" borderId="0" xfId="9" applyFont="1" applyFill="1" applyBorder="1" applyAlignment="1"/>
    <xf numFmtId="0" fontId="17" fillId="0" borderId="13" xfId="9" applyFont="1" applyFill="1" applyBorder="1" applyAlignment="1">
      <alignment vertical="center"/>
    </xf>
    <xf numFmtId="0" fontId="17" fillId="0" borderId="0" xfId="6" applyFont="1" applyBorder="1" applyAlignment="1"/>
    <xf numFmtId="0" fontId="20" fillId="0" borderId="0" xfId="6" applyFont="1" applyBorder="1"/>
    <xf numFmtId="0" fontId="8" fillId="0" borderId="0" xfId="9" applyFont="1" applyBorder="1" applyAlignment="1">
      <alignment vertical="center"/>
    </xf>
    <xf numFmtId="0" fontId="20" fillId="0" borderId="0" xfId="9" applyFont="1" applyBorder="1" applyAlignment="1">
      <alignment vertical="top"/>
    </xf>
    <xf numFmtId="0" fontId="17" fillId="0" borderId="0" xfId="6" applyFont="1" applyFill="1" applyBorder="1" applyAlignment="1">
      <alignment vertical="top"/>
    </xf>
    <xf numFmtId="0" fontId="16" fillId="0" borderId="0" xfId="9" applyFont="1" applyBorder="1" applyAlignment="1">
      <alignment vertical="center" wrapText="1"/>
    </xf>
    <xf numFmtId="0" fontId="16" fillId="0" borderId="8" xfId="6" applyFont="1" applyBorder="1"/>
    <xf numFmtId="0" fontId="0" fillId="0" borderId="12" xfId="0" applyBorder="1"/>
    <xf numFmtId="0" fontId="0" fillId="0" borderId="2" xfId="0" applyBorder="1"/>
    <xf numFmtId="0" fontId="0" fillId="0" borderId="1" xfId="0" applyBorder="1"/>
    <xf numFmtId="0" fontId="8" fillId="0" borderId="2" xfId="9" applyFont="1" applyBorder="1"/>
    <xf numFmtId="0" fontId="0" fillId="0" borderId="8" xfId="0" applyBorder="1"/>
    <xf numFmtId="0" fontId="16" fillId="0" borderId="0" xfId="6" applyFont="1" applyBorder="1" applyAlignment="1">
      <alignment horizontal="left" vertical="center"/>
    </xf>
    <xf numFmtId="0" fontId="17" fillId="0" borderId="4" xfId="6" applyFont="1" applyBorder="1" applyAlignment="1">
      <alignment vertical="center"/>
    </xf>
    <xf numFmtId="0" fontId="20" fillId="0" borderId="0" xfId="9" applyFont="1" applyBorder="1" applyAlignment="1">
      <alignment vertical="center"/>
    </xf>
    <xf numFmtId="0" fontId="17" fillId="0" borderId="0" xfId="6" applyFont="1" applyBorder="1" applyAlignment="1">
      <alignment vertical="top"/>
    </xf>
    <xf numFmtId="0" fontId="16" fillId="0" borderId="0" xfId="6" applyFont="1" applyBorder="1" applyAlignment="1">
      <alignment vertical="top"/>
    </xf>
    <xf numFmtId="0" fontId="16" fillId="0" borderId="0" xfId="6" applyFont="1" applyFill="1" applyBorder="1" applyAlignment="1">
      <alignment horizontal="center" vertical="center"/>
    </xf>
    <xf numFmtId="0" fontId="16" fillId="0" borderId="0" xfId="6" applyFont="1" applyFill="1" applyBorder="1" applyAlignment="1">
      <alignment horizontal="left" vertical="center"/>
    </xf>
    <xf numFmtId="0" fontId="20" fillId="0" borderId="0" xfId="6" applyFont="1" applyFill="1" applyBorder="1" applyAlignment="1">
      <alignment horizontal="left" vertical="center"/>
    </xf>
    <xf numFmtId="0" fontId="16" fillId="0" borderId="0" xfId="6" applyFont="1" applyBorder="1" applyAlignment="1">
      <alignment horizontal="left" vertical="center" wrapText="1"/>
    </xf>
    <xf numFmtId="165" fontId="18" fillId="0" borderId="0" xfId="6" applyNumberFormat="1" applyFont="1" applyBorder="1" applyAlignment="1">
      <alignment vertical="center" wrapText="1"/>
    </xf>
    <xf numFmtId="0" fontId="17" fillId="0" borderId="0" xfId="6" applyFont="1" applyBorder="1" applyAlignment="1">
      <alignment vertical="center" wrapText="1"/>
    </xf>
    <xf numFmtId="0" fontId="17" fillId="0" borderId="0" xfId="6" applyFont="1" applyAlignment="1">
      <alignment vertical="center"/>
    </xf>
    <xf numFmtId="0" fontId="8" fillId="0" borderId="0" xfId="9" applyFont="1" applyBorder="1"/>
    <xf numFmtId="0" fontId="16" fillId="0" borderId="0" xfId="9" applyFont="1" applyFill="1" applyBorder="1" applyAlignment="1">
      <alignment vertical="center"/>
    </xf>
    <xf numFmtId="0" fontId="20" fillId="0" borderId="0" xfId="6" applyFont="1" applyAlignment="1">
      <alignment vertical="center"/>
    </xf>
    <xf numFmtId="0" fontId="20" fillId="0" borderId="0" xfId="6" applyFont="1" applyBorder="1" applyAlignment="1">
      <alignment vertical="top"/>
    </xf>
    <xf numFmtId="0" fontId="17" fillId="0" borderId="0" xfId="6" applyFont="1" applyBorder="1" applyAlignment="1">
      <alignment horizontal="center" vertical="top"/>
    </xf>
    <xf numFmtId="0" fontId="17" fillId="0" borderId="0" xfId="6" applyFont="1" applyFill="1" applyBorder="1" applyAlignment="1">
      <alignment horizontal="center" vertical="top"/>
    </xf>
    <xf numFmtId="0" fontId="8" fillId="2" borderId="0" xfId="6" applyFont="1" applyFill="1"/>
    <xf numFmtId="0" fontId="20" fillId="0" borderId="0" xfId="6" applyFont="1" applyFill="1" applyBorder="1" applyAlignment="1">
      <alignment vertical="top"/>
    </xf>
    <xf numFmtId="0" fontId="17" fillId="0" borderId="0" xfId="6" applyFont="1" applyBorder="1" applyAlignment="1">
      <alignment horizontal="left"/>
    </xf>
    <xf numFmtId="0" fontId="20" fillId="0" borderId="0" xfId="6" applyFont="1" applyFill="1" applyBorder="1" applyAlignment="1">
      <alignment horizontal="center" vertical="center"/>
    </xf>
    <xf numFmtId="0" fontId="8" fillId="0" borderId="0" xfId="9" applyFont="1" applyAlignment="1">
      <alignment horizontal="left" vertical="center"/>
    </xf>
    <xf numFmtId="0" fontId="8" fillId="0" borderId="0" xfId="9" applyFont="1" applyAlignment="1">
      <alignment horizontal="left"/>
    </xf>
    <xf numFmtId="0" fontId="16" fillId="0" borderId="0" xfId="9" applyFont="1" applyFill="1" applyBorder="1" applyAlignment="1">
      <alignment horizontal="left" vertical="center"/>
    </xf>
    <xf numFmtId="0" fontId="17" fillId="0" borderId="0" xfId="9" applyFont="1" applyFill="1" applyAlignment="1">
      <alignment vertical="center"/>
    </xf>
    <xf numFmtId="0" fontId="16" fillId="0" borderId="0" xfId="9" applyFont="1" applyBorder="1" applyAlignment="1">
      <alignment vertical="center"/>
    </xf>
    <xf numFmtId="0" fontId="8" fillId="0" borderId="0" xfId="9" applyFont="1" applyAlignment="1">
      <alignment vertical="top"/>
    </xf>
    <xf numFmtId="0" fontId="21" fillId="0" borderId="0" xfId="6" applyFont="1" applyFill="1" applyBorder="1" applyAlignment="1">
      <alignment vertical="top"/>
    </xf>
    <xf numFmtId="0" fontId="18" fillId="0" borderId="0" xfId="6" applyFont="1" applyFill="1" applyBorder="1" applyAlignment="1">
      <alignment horizontal="center" vertical="center"/>
    </xf>
    <xf numFmtId="0" fontId="17" fillId="0" borderId="0" xfId="10" applyFont="1" applyBorder="1" applyAlignment="1">
      <alignment vertical="center"/>
    </xf>
    <xf numFmtId="0" fontId="26" fillId="0" borderId="0" xfId="10" applyFont="1" applyBorder="1"/>
    <xf numFmtId="0" fontId="17" fillId="0" borderId="0" xfId="10" applyFont="1" applyBorder="1"/>
    <xf numFmtId="0" fontId="20" fillId="0" borderId="0" xfId="10" applyFont="1" applyBorder="1" applyAlignment="1">
      <alignment vertical="center"/>
    </xf>
    <xf numFmtId="0" fontId="20" fillId="0" borderId="0" xfId="10" applyFont="1" applyBorder="1"/>
    <xf numFmtId="0" fontId="28" fillId="0" borderId="0" xfId="10" applyFont="1" applyBorder="1"/>
    <xf numFmtId="0" fontId="8" fillId="0" borderId="0" xfId="6" applyFont="1" applyAlignment="1">
      <alignment vertical="center"/>
    </xf>
    <xf numFmtId="0" fontId="16" fillId="0" borderId="0" xfId="6" applyFont="1"/>
    <xf numFmtId="0" fontId="8" fillId="0" borderId="0" xfId="6" applyFont="1" applyAlignment="1"/>
    <xf numFmtId="0" fontId="29" fillId="0" borderId="0" xfId="6" applyFont="1" applyFill="1" applyBorder="1" applyAlignment="1">
      <alignment horizontal="center" vertical="center"/>
    </xf>
    <xf numFmtId="0" fontId="29" fillId="0" borderId="0" xfId="6" applyFont="1" applyFill="1" applyAlignment="1">
      <alignment horizontal="center" vertical="center"/>
    </xf>
    <xf numFmtId="0" fontId="29" fillId="0" borderId="12" xfId="6" applyFont="1" applyFill="1" applyBorder="1" applyAlignment="1">
      <alignment horizontal="center" vertical="center"/>
    </xf>
    <xf numFmtId="0" fontId="29" fillId="0" borderId="0" xfId="6" applyFont="1" applyFill="1" applyBorder="1" applyAlignment="1">
      <alignment vertical="center"/>
    </xf>
    <xf numFmtId="0" fontId="29" fillId="0" borderId="2" xfId="6" applyFont="1" applyFill="1" applyBorder="1" applyAlignment="1">
      <alignment vertical="center"/>
    </xf>
    <xf numFmtId="0" fontId="13" fillId="0" borderId="0" xfId="6" applyFont="1" applyFill="1" applyBorder="1" applyAlignment="1">
      <alignment vertical="center"/>
    </xf>
    <xf numFmtId="0" fontId="8" fillId="0" borderId="0" xfId="6" applyFont="1" applyFill="1" applyBorder="1" applyAlignment="1">
      <alignment horizontal="left"/>
    </xf>
    <xf numFmtId="0" fontId="16" fillId="0" borderId="0" xfId="6" applyFont="1" applyFill="1" applyBorder="1" applyAlignment="1">
      <alignment horizontal="left"/>
    </xf>
    <xf numFmtId="0" fontId="8" fillId="0" borderId="8" xfId="6" applyFont="1" applyBorder="1" applyAlignment="1">
      <alignment vertical="center"/>
    </xf>
    <xf numFmtId="0" fontId="0" fillId="0" borderId="7" xfId="0" applyBorder="1"/>
    <xf numFmtId="0" fontId="13" fillId="0" borderId="0" xfId="6" applyFont="1" applyBorder="1" applyAlignment="1"/>
    <xf numFmtId="0" fontId="8" fillId="0" borderId="0" xfId="6" applyFont="1" applyFill="1" applyBorder="1"/>
    <xf numFmtId="0" fontId="8" fillId="0" borderId="0" xfId="6" applyFont="1" applyFill="1"/>
    <xf numFmtId="0" fontId="16" fillId="0" borderId="0" xfId="10" applyFont="1" applyBorder="1" applyAlignment="1">
      <alignment horizontal="left"/>
    </xf>
    <xf numFmtId="0" fontId="16" fillId="0" borderId="0" xfId="10" applyFont="1" applyBorder="1"/>
    <xf numFmtId="0" fontId="0" fillId="0" borderId="0" xfId="0" applyFill="1" applyBorder="1"/>
    <xf numFmtId="0" fontId="16" fillId="0" borderId="0" xfId="15" applyFont="1" applyBorder="1"/>
    <xf numFmtId="0" fontId="8" fillId="0" borderId="0" xfId="15" applyFont="1" applyBorder="1"/>
    <xf numFmtId="0" fontId="20" fillId="0" borderId="0" xfId="8" applyFont="1" applyBorder="1" applyAlignment="1">
      <alignment vertical="center"/>
    </xf>
    <xf numFmtId="0" fontId="16" fillId="0" borderId="0" xfId="8" applyFont="1" applyBorder="1" applyAlignment="1">
      <alignment vertical="center"/>
    </xf>
    <xf numFmtId="0" fontId="16" fillId="0" borderId="0" xfId="9" applyFont="1" applyBorder="1"/>
    <xf numFmtId="0" fontId="16" fillId="0" borderId="0" xfId="9" applyFont="1" applyBorder="1" applyAlignment="1"/>
    <xf numFmtId="0" fontId="17" fillId="0" borderId="0" xfId="10" applyFont="1" applyBorder="1" applyAlignment="1">
      <alignment horizontal="left" vertical="center"/>
    </xf>
    <xf numFmtId="0" fontId="27" fillId="0" borderId="0" xfId="10" applyFont="1" applyBorder="1"/>
    <xf numFmtId="0" fontId="28" fillId="0" borderId="0" xfId="10" applyFont="1" applyBorder="1" applyAlignment="1">
      <alignment vertical="center"/>
    </xf>
    <xf numFmtId="0" fontId="20" fillId="0" borderId="0" xfId="10" applyFont="1" applyBorder="1" applyAlignment="1">
      <alignment horizontal="left" vertical="center"/>
    </xf>
    <xf numFmtId="0" fontId="17" fillId="0" borderId="0" xfId="10" applyFont="1" applyBorder="1" applyAlignment="1">
      <alignment horizontal="center" vertical="center"/>
    </xf>
    <xf numFmtId="0" fontId="16" fillId="0" borderId="0" xfId="10" applyFont="1" applyBorder="1" applyAlignment="1">
      <alignment horizontal="left" vertical="center"/>
    </xf>
    <xf numFmtId="0" fontId="20" fillId="0" borderId="0" xfId="15" applyFont="1" applyAlignment="1">
      <alignment vertical="center"/>
    </xf>
    <xf numFmtId="0" fontId="29" fillId="0" borderId="8" xfId="6" applyFont="1" applyFill="1" applyBorder="1" applyAlignment="1">
      <alignment vertical="center"/>
    </xf>
    <xf numFmtId="0" fontId="13" fillId="0" borderId="8" xfId="6" applyFont="1" applyFill="1" applyBorder="1" applyAlignment="1">
      <alignment vertical="center"/>
    </xf>
    <xf numFmtId="0" fontId="20" fillId="0" borderId="8" xfId="6" applyFont="1" applyFill="1" applyBorder="1" applyAlignment="1">
      <alignment horizontal="center" vertical="center"/>
    </xf>
    <xf numFmtId="0" fontId="8" fillId="0" borderId="8" xfId="6" applyFont="1" applyFill="1" applyBorder="1"/>
    <xf numFmtId="0" fontId="16" fillId="0" borderId="8" xfId="6" applyFont="1" applyFill="1" applyBorder="1"/>
    <xf numFmtId="0" fontId="8" fillId="0" borderId="12" xfId="6" applyFont="1" applyFill="1" applyBorder="1" applyAlignment="1">
      <alignment horizontal="left"/>
    </xf>
    <xf numFmtId="0" fontId="8" fillId="0" borderId="12" xfId="6" applyFont="1" applyBorder="1"/>
    <xf numFmtId="0" fontId="27" fillId="0" borderId="0" xfId="10" applyFont="1" applyBorder="1" applyAlignment="1">
      <alignment vertical="center"/>
    </xf>
    <xf numFmtId="0" fontId="8" fillId="0" borderId="13" xfId="6" applyFont="1" applyFill="1" applyBorder="1"/>
    <xf numFmtId="0" fontId="8" fillId="0" borderId="0" xfId="6" applyFont="1" applyFill="1" applyBorder="1" applyAlignment="1"/>
    <xf numFmtId="0" fontId="31" fillId="0" borderId="0" xfId="6" applyFont="1" applyFill="1" applyBorder="1" applyAlignment="1">
      <alignment horizontal="left" vertical="center"/>
    </xf>
    <xf numFmtId="0" fontId="32" fillId="0" borderId="0" xfId="6" applyFont="1" applyFill="1" applyBorder="1" applyAlignment="1">
      <alignment vertical="top"/>
    </xf>
    <xf numFmtId="0" fontId="29" fillId="0" borderId="1" xfId="6" applyFont="1" applyFill="1" applyBorder="1" applyAlignment="1">
      <alignment vertical="center"/>
    </xf>
    <xf numFmtId="0" fontId="24" fillId="0" borderId="0" xfId="6" applyFont="1" applyFill="1" applyBorder="1" applyAlignment="1">
      <alignment vertical="center"/>
    </xf>
    <xf numFmtId="0" fontId="17" fillId="4" borderId="1" xfId="9" applyFont="1" applyFill="1" applyBorder="1" applyAlignment="1">
      <alignment vertical="center"/>
    </xf>
    <xf numFmtId="0" fontId="8" fillId="2" borderId="2" xfId="6" applyFont="1" applyFill="1" applyBorder="1" applyAlignment="1"/>
    <xf numFmtId="0" fontId="18" fillId="4" borderId="2" xfId="6" applyFont="1" applyFill="1" applyBorder="1" applyAlignment="1">
      <alignment vertical="center" wrapText="1"/>
    </xf>
    <xf numFmtId="0" fontId="0" fillId="2" borderId="11" xfId="0" applyFill="1" applyBorder="1"/>
    <xf numFmtId="0" fontId="0" fillId="2" borderId="12" xfId="0" applyFill="1" applyBorder="1"/>
    <xf numFmtId="167" fontId="17" fillId="0" borderId="0" xfId="10" applyNumberFormat="1" applyFont="1" applyBorder="1" applyAlignment="1">
      <alignment horizontal="center" vertical="center"/>
    </xf>
    <xf numFmtId="0" fontId="20" fillId="0" borderId="0" xfId="9" applyFont="1" applyFill="1" applyBorder="1" applyAlignment="1">
      <alignment vertical="center"/>
    </xf>
    <xf numFmtId="0" fontId="8" fillId="0" borderId="0" xfId="6" applyFont="1" applyBorder="1" applyAlignment="1">
      <alignment vertical="center"/>
    </xf>
    <xf numFmtId="0" fontId="8" fillId="0" borderId="11" xfId="6" applyFont="1" applyBorder="1"/>
    <xf numFmtId="0" fontId="25" fillId="0" borderId="0" xfId="6" applyFont="1" applyBorder="1" applyAlignment="1">
      <alignment vertical="center"/>
    </xf>
    <xf numFmtId="0" fontId="33" fillId="0" borderId="0" xfId="6" applyFont="1" applyBorder="1" applyAlignment="1">
      <alignment vertical="center"/>
    </xf>
    <xf numFmtId="0" fontId="17" fillId="4" borderId="2" xfId="9" applyFont="1" applyFill="1" applyBorder="1" applyAlignment="1">
      <alignment vertical="center"/>
    </xf>
    <xf numFmtId="0" fontId="29" fillId="0" borderId="7" xfId="6" applyFont="1" applyFill="1" applyBorder="1" applyAlignment="1">
      <alignment vertical="center"/>
    </xf>
    <xf numFmtId="0" fontId="17" fillId="4" borderId="7" xfId="9" applyFont="1" applyFill="1" applyBorder="1" applyAlignment="1">
      <alignment vertical="center"/>
    </xf>
    <xf numFmtId="0" fontId="17" fillId="4" borderId="8" xfId="9" applyFont="1" applyFill="1" applyBorder="1" applyAlignment="1">
      <alignment vertical="center"/>
    </xf>
    <xf numFmtId="0" fontId="8" fillId="2" borderId="13" xfId="6" applyFont="1" applyFill="1" applyBorder="1"/>
    <xf numFmtId="0" fontId="0" fillId="0" borderId="13" xfId="0" applyBorder="1"/>
    <xf numFmtId="0" fontId="8" fillId="0" borderId="13" xfId="6" applyFont="1" applyBorder="1"/>
    <xf numFmtId="0" fontId="8" fillId="0" borderId="0" xfId="6" applyFont="1" applyBorder="1" applyAlignment="1">
      <alignment wrapText="1"/>
    </xf>
    <xf numFmtId="0" fontId="0" fillId="0" borderId="11" xfId="0" applyBorder="1"/>
    <xf numFmtId="0" fontId="34" fillId="0" borderId="0" xfId="7" applyFont="1" applyBorder="1"/>
    <xf numFmtId="0" fontId="31" fillId="0" borderId="0" xfId="7" applyFont="1"/>
    <xf numFmtId="0" fontId="34" fillId="0" borderId="0" xfId="7" applyFont="1"/>
    <xf numFmtId="0" fontId="34" fillId="0" borderId="0" xfId="7" applyFont="1" applyFill="1" applyBorder="1"/>
    <xf numFmtId="0" fontId="34" fillId="0" borderId="1" xfId="5" applyFont="1" applyFill="1" applyBorder="1" applyAlignment="1">
      <alignment vertical="center"/>
    </xf>
    <xf numFmtId="0" fontId="34" fillId="0" borderId="2" xfId="5" applyFont="1" applyFill="1" applyBorder="1" applyAlignment="1">
      <alignment vertical="center"/>
    </xf>
    <xf numFmtId="0" fontId="13" fillId="0" borderId="0" xfId="13" applyFont="1" applyFill="1" applyBorder="1" applyAlignment="1">
      <alignment vertical="center"/>
    </xf>
    <xf numFmtId="0" fontId="24" fillId="0" borderId="0" xfId="13" applyFont="1" applyFill="1" applyBorder="1" applyAlignment="1">
      <alignment vertical="center"/>
    </xf>
    <xf numFmtId="0" fontId="18" fillId="0" borderId="0" xfId="14" applyFont="1" applyBorder="1" applyAlignment="1">
      <alignment vertical="center"/>
    </xf>
    <xf numFmtId="0" fontId="34" fillId="0" borderId="0" xfId="14" applyFont="1" applyFill="1" applyBorder="1" applyAlignment="1">
      <alignment vertical="center"/>
    </xf>
    <xf numFmtId="0" fontId="21" fillId="0" borderId="0" xfId="14" applyFont="1" applyBorder="1" applyAlignment="1">
      <alignment vertical="center"/>
    </xf>
    <xf numFmtId="0" fontId="17" fillId="0" borderId="0" xfId="14" applyFont="1" applyBorder="1" applyAlignment="1">
      <alignment vertical="center"/>
    </xf>
    <xf numFmtId="0" fontId="10" fillId="0" borderId="0" xfId="13" applyFont="1" applyFill="1" applyBorder="1" applyAlignment="1">
      <alignment horizontal="center" vertical="center"/>
    </xf>
    <xf numFmtId="0" fontId="20" fillId="0" borderId="0" xfId="14" applyFont="1" applyBorder="1" applyAlignment="1">
      <alignment vertical="top"/>
    </xf>
    <xf numFmtId="0" fontId="16" fillId="0" borderId="0" xfId="5" applyFont="1" applyBorder="1" applyAlignment="1">
      <alignment vertical="center"/>
    </xf>
    <xf numFmtId="0" fontId="16" fillId="0" borderId="0" xfId="7" applyFont="1" applyBorder="1"/>
    <xf numFmtId="0" fontId="17" fillId="0" borderId="0" xfId="14" applyFont="1" applyFill="1" applyBorder="1" applyAlignment="1">
      <alignment vertical="center"/>
    </xf>
    <xf numFmtId="0" fontId="16" fillId="0" borderId="0" xfId="14" applyFont="1" applyFill="1" applyBorder="1" applyAlignment="1">
      <alignment vertical="center"/>
    </xf>
    <xf numFmtId="0" fontId="20" fillId="0" borderId="0" xfId="14" applyFont="1" applyFill="1" applyBorder="1" applyAlignment="1">
      <alignment vertical="center"/>
    </xf>
    <xf numFmtId="0" fontId="17" fillId="0" borderId="0" xfId="7" applyFont="1" applyBorder="1" applyAlignment="1">
      <alignment vertical="top"/>
    </xf>
    <xf numFmtId="0" fontId="16" fillId="0" borderId="0" xfId="14" applyFont="1" applyBorder="1" applyAlignment="1">
      <alignment vertical="center"/>
    </xf>
    <xf numFmtId="0" fontId="20" fillId="0" borderId="0" xfId="7" applyFont="1" applyBorder="1" applyAlignment="1">
      <alignment vertical="top"/>
    </xf>
    <xf numFmtId="0" fontId="34" fillId="0" borderId="0" xfId="14" applyFont="1" applyBorder="1" applyAlignment="1">
      <alignment vertical="center"/>
    </xf>
    <xf numFmtId="0" fontId="34" fillId="0" borderId="0" xfId="7" applyFont="1" applyBorder="1" applyAlignment="1">
      <alignment horizontal="center"/>
    </xf>
    <xf numFmtId="0" fontId="17" fillId="0" borderId="0" xfId="14" applyFont="1" applyBorder="1" applyAlignment="1">
      <alignment horizontal="center" vertical="center"/>
    </xf>
    <xf numFmtId="0" fontId="10" fillId="0" borderId="2" xfId="13" applyFont="1" applyFill="1" applyBorder="1" applyAlignment="1">
      <alignment vertical="center"/>
    </xf>
    <xf numFmtId="0" fontId="10" fillId="0" borderId="2" xfId="13" applyFont="1" applyFill="1" applyBorder="1" applyAlignment="1">
      <alignment horizontal="center" vertical="center"/>
    </xf>
    <xf numFmtId="0" fontId="34" fillId="0" borderId="2" xfId="5" applyFont="1" applyBorder="1" applyAlignment="1">
      <alignment vertical="center"/>
    </xf>
    <xf numFmtId="0" fontId="10" fillId="0" borderId="0" xfId="13" applyFont="1" applyFill="1" applyBorder="1" applyAlignment="1">
      <alignment vertical="center"/>
    </xf>
    <xf numFmtId="0" fontId="31" fillId="0" borderId="0" xfId="14" applyFont="1" applyBorder="1" applyAlignment="1">
      <alignment vertical="center"/>
    </xf>
    <xf numFmtId="0" fontId="32" fillId="0" borderId="0" xfId="14" applyFont="1" applyBorder="1" applyAlignment="1">
      <alignment vertical="center"/>
    </xf>
    <xf numFmtId="0" fontId="34" fillId="0" borderId="3" xfId="7" applyFont="1" applyFill="1" applyBorder="1" applyAlignment="1"/>
    <xf numFmtId="0" fontId="34" fillId="0" borderId="5" xfId="7" applyFont="1" applyFill="1" applyBorder="1" applyAlignment="1"/>
    <xf numFmtId="0" fontId="34" fillId="0" borderId="14" xfId="7" applyFont="1" applyFill="1" applyBorder="1" applyAlignment="1"/>
    <xf numFmtId="0" fontId="34" fillId="0" borderId="4" xfId="7" applyFont="1" applyFill="1" applyBorder="1" applyAlignment="1"/>
    <xf numFmtId="0" fontId="17" fillId="0" borderId="3" xfId="14" applyFont="1" applyBorder="1" applyAlignment="1">
      <alignment vertical="center"/>
    </xf>
    <xf numFmtId="0" fontId="17" fillId="0" borderId="5" xfId="14" applyFont="1" applyBorder="1" applyAlignment="1">
      <alignment vertical="center"/>
    </xf>
    <xf numFmtId="0" fontId="16" fillId="0" borderId="14" xfId="14" applyFont="1" applyBorder="1" applyAlignment="1">
      <alignment vertical="center"/>
    </xf>
    <xf numFmtId="0" fontId="16" fillId="0" borderId="14" xfId="14" applyFont="1" applyFill="1" applyBorder="1" applyAlignment="1">
      <alignment vertical="center"/>
    </xf>
    <xf numFmtId="0" fontId="17" fillId="0" borderId="4" xfId="14" applyFont="1" applyBorder="1" applyAlignment="1">
      <alignment vertical="center"/>
    </xf>
    <xf numFmtId="0" fontId="20" fillId="0" borderId="0" xfId="7" applyFont="1" applyBorder="1"/>
    <xf numFmtId="0" fontId="16" fillId="0" borderId="3" xfId="14" applyFont="1" applyBorder="1" applyAlignment="1">
      <alignment vertical="center"/>
    </xf>
    <xf numFmtId="0" fontId="16" fillId="0" borderId="5" xfId="14" applyFont="1" applyBorder="1" applyAlignment="1">
      <alignment vertical="center"/>
    </xf>
    <xf numFmtId="0" fontId="16" fillId="0" borderId="4" xfId="14" applyFont="1" applyBorder="1" applyAlignment="1">
      <alignment vertical="center"/>
    </xf>
    <xf numFmtId="0" fontId="31" fillId="0" borderId="7" xfId="16" applyFont="1" applyBorder="1"/>
    <xf numFmtId="0" fontId="31" fillId="0" borderId="0" xfId="16" applyFont="1" applyBorder="1"/>
    <xf numFmtId="0" fontId="34" fillId="0" borderId="0" xfId="16" applyFont="1" applyFill="1" applyBorder="1"/>
    <xf numFmtId="0" fontId="31" fillId="0" borderId="8" xfId="16" applyFont="1" applyBorder="1"/>
    <xf numFmtId="0" fontId="34" fillId="0" borderId="8" xfId="16" applyFont="1" applyBorder="1"/>
    <xf numFmtId="0" fontId="34" fillId="0" borderId="0" xfId="16" applyFont="1" applyBorder="1"/>
    <xf numFmtId="0" fontId="34" fillId="0" borderId="8" xfId="7" applyFont="1" applyBorder="1"/>
    <xf numFmtId="0" fontId="31" fillId="0" borderId="8" xfId="7" applyFont="1" applyBorder="1"/>
    <xf numFmtId="0" fontId="31" fillId="0" borderId="0" xfId="7" applyFont="1" applyBorder="1"/>
    <xf numFmtId="0" fontId="31" fillId="0" borderId="0" xfId="7" applyFont="1" applyFill="1" applyBorder="1"/>
    <xf numFmtId="0" fontId="17" fillId="0" borderId="0" xfId="7" applyFont="1" applyFill="1" applyBorder="1" applyAlignment="1">
      <alignment horizontal="left" vertical="center" wrapText="1" indent="3"/>
    </xf>
    <xf numFmtId="0" fontId="17" fillId="0" borderId="0" xfId="7" applyFont="1" applyBorder="1" applyAlignment="1">
      <alignment horizontal="left" vertical="center"/>
    </xf>
    <xf numFmtId="0" fontId="16" fillId="0" borderId="11" xfId="7" applyFont="1" applyBorder="1"/>
    <xf numFmtId="0" fontId="16" fillId="0" borderId="12" xfId="7" applyFont="1" applyBorder="1"/>
    <xf numFmtId="0" fontId="17" fillId="0" borderId="12" xfId="7" applyFont="1" applyBorder="1" applyAlignment="1">
      <alignment horizontal="left" vertical="center"/>
    </xf>
    <xf numFmtId="0" fontId="16" fillId="0" borderId="0" xfId="7" applyFont="1"/>
    <xf numFmtId="0" fontId="17" fillId="0" borderId="0" xfId="7" applyFont="1" applyAlignment="1">
      <alignment horizontal="left" vertical="center"/>
    </xf>
    <xf numFmtId="0" fontId="17" fillId="0" borderId="14" xfId="14" applyFont="1" applyBorder="1" applyAlignment="1">
      <alignment vertical="center"/>
    </xf>
    <xf numFmtId="0" fontId="17" fillId="4" borderId="14" xfId="7" applyFont="1" applyFill="1" applyBorder="1" applyAlignment="1">
      <alignment horizontal="left" vertical="center" wrapText="1" indent="3"/>
    </xf>
    <xf numFmtId="0" fontId="34" fillId="0" borderId="13" xfId="7" applyFont="1" applyBorder="1"/>
    <xf numFmtId="0" fontId="16" fillId="0" borderId="0" xfId="8" applyFont="1" applyBorder="1"/>
    <xf numFmtId="0" fontId="20" fillId="0" borderId="0" xfId="8" applyFont="1" applyBorder="1"/>
    <xf numFmtId="168" fontId="17" fillId="0" borderId="0" xfId="10" applyNumberFormat="1" applyFont="1" applyBorder="1" applyAlignment="1">
      <alignment horizontal="center" vertical="center"/>
    </xf>
    <xf numFmtId="0" fontId="14" fillId="0" borderId="0" xfId="6" applyFont="1" applyFill="1" applyBorder="1" applyAlignment="1">
      <alignment horizontal="center" vertical="center"/>
    </xf>
    <xf numFmtId="0" fontId="24" fillId="0" borderId="8" xfId="6" applyFont="1" applyFill="1" applyBorder="1" applyAlignment="1">
      <alignment vertical="center"/>
    </xf>
    <xf numFmtId="0" fontId="14" fillId="0" borderId="8" xfId="6" applyFont="1" applyFill="1" applyBorder="1" applyAlignment="1">
      <alignment horizontal="center" vertical="center"/>
    </xf>
    <xf numFmtId="0" fontId="20" fillId="0" borderId="8" xfId="6" applyFont="1" applyBorder="1" applyAlignment="1">
      <alignment horizontal="center" vertical="center"/>
    </xf>
    <xf numFmtId="0" fontId="35" fillId="0" borderId="0" xfId="0" applyFont="1" applyBorder="1"/>
    <xf numFmtId="0" fontId="36" fillId="0" borderId="0" xfId="0" applyFont="1" applyBorder="1"/>
    <xf numFmtId="0" fontId="37" fillId="0" borderId="0" xfId="0" applyFont="1" applyBorder="1" applyAlignment="1">
      <alignment horizontal="center" vertical="center"/>
    </xf>
    <xf numFmtId="0" fontId="38" fillId="0" borderId="0" xfId="0" applyFont="1" applyBorder="1" applyAlignment="1" applyProtection="1">
      <alignment horizontal="center" vertical="center"/>
      <protection locked="0"/>
    </xf>
    <xf numFmtId="0" fontId="8" fillId="0" borderId="11" xfId="6" applyFont="1" applyFill="1" applyBorder="1" applyAlignment="1">
      <alignment horizontal="left"/>
    </xf>
    <xf numFmtId="0" fontId="27" fillId="0" borderId="0" xfId="10" applyFont="1" applyBorder="1" applyAlignment="1">
      <alignment horizontal="right"/>
    </xf>
    <xf numFmtId="0" fontId="28" fillId="0" borderId="0" xfId="10" applyFont="1" applyBorder="1" applyAlignment="1">
      <alignment horizontal="right"/>
    </xf>
    <xf numFmtId="0" fontId="17" fillId="0" borderId="0" xfId="10" applyFont="1" applyBorder="1" applyAlignment="1">
      <alignment horizontal="right" vertical="center"/>
    </xf>
    <xf numFmtId="0" fontId="17" fillId="0" borderId="12" xfId="8" applyFont="1" applyBorder="1" applyAlignment="1">
      <alignment vertical="center"/>
    </xf>
    <xf numFmtId="0" fontId="8" fillId="0" borderId="7" xfId="6" applyFont="1" applyFill="1" applyBorder="1"/>
    <xf numFmtId="0" fontId="22" fillId="0" borderId="0" xfId="6" applyFont="1" applyFill="1" applyBorder="1" applyAlignment="1">
      <alignment horizontal="right"/>
    </xf>
    <xf numFmtId="0" fontId="0" fillId="0" borderId="0" xfId="0" applyAlignment="1"/>
    <xf numFmtId="0" fontId="17" fillId="0" borderId="0" xfId="15" applyFont="1" applyBorder="1" applyAlignment="1">
      <alignment horizontal="center" vertical="center"/>
    </xf>
    <xf numFmtId="0" fontId="17" fillId="0" borderId="0" xfId="8" applyFont="1" applyBorder="1" applyAlignment="1">
      <alignment vertical="center"/>
    </xf>
    <xf numFmtId="0" fontId="17" fillId="0" borderId="4" xfId="6" applyFont="1" applyBorder="1" applyAlignment="1"/>
    <xf numFmtId="0" fontId="0" fillId="0" borderId="0" xfId="0" applyBorder="1" applyAlignment="1"/>
    <xf numFmtId="0" fontId="8" fillId="0" borderId="0" xfId="6" applyFont="1" applyAlignment="1">
      <alignment vertical="top"/>
    </xf>
    <xf numFmtId="0" fontId="8" fillId="0" borderId="8" xfId="6" applyFont="1" applyBorder="1" applyAlignment="1"/>
    <xf numFmtId="0" fontId="0" fillId="0" borderId="8" xfId="0" applyBorder="1" applyAlignment="1"/>
    <xf numFmtId="0" fontId="20" fillId="0" borderId="0" xfId="10" applyFont="1" applyAlignment="1">
      <alignment vertical="center"/>
    </xf>
    <xf numFmtId="0" fontId="17" fillId="0" borderId="0" xfId="15" applyFont="1" applyBorder="1"/>
    <xf numFmtId="0" fontId="17" fillId="0" borderId="12" xfId="10" applyFont="1" applyBorder="1" applyAlignment="1">
      <alignment horizontal="left" vertical="center"/>
    </xf>
    <xf numFmtId="0" fontId="20" fillId="0" borderId="12" xfId="10" applyFont="1" applyBorder="1" applyAlignment="1">
      <alignment vertical="center"/>
    </xf>
    <xf numFmtId="0" fontId="8" fillId="0" borderId="12" xfId="15" applyFont="1" applyBorder="1"/>
    <xf numFmtId="0" fontId="16" fillId="0" borderId="12" xfId="15" applyFont="1" applyBorder="1"/>
    <xf numFmtId="0" fontId="20" fillId="0" borderId="12" xfId="8" applyFont="1" applyBorder="1" applyAlignment="1">
      <alignment vertical="center"/>
    </xf>
    <xf numFmtId="0" fontId="16" fillId="0" borderId="12" xfId="8" applyFont="1" applyBorder="1" applyAlignment="1">
      <alignment vertical="center"/>
    </xf>
    <xf numFmtId="0" fontId="16" fillId="0" borderId="12" xfId="9" applyFont="1" applyBorder="1" applyAlignment="1">
      <alignment vertical="center"/>
    </xf>
    <xf numFmtId="0" fontId="16" fillId="0" borderId="12" xfId="9" applyFont="1" applyBorder="1"/>
    <xf numFmtId="0" fontId="8" fillId="0" borderId="12" xfId="9" applyFont="1" applyBorder="1"/>
    <xf numFmtId="0" fontId="16" fillId="0" borderId="12" xfId="9" applyFont="1" applyFill="1" applyBorder="1" applyAlignment="1">
      <alignment vertical="center"/>
    </xf>
    <xf numFmtId="0" fontId="16" fillId="0" borderId="12" xfId="9" applyFont="1" applyBorder="1" applyAlignment="1"/>
    <xf numFmtId="0" fontId="17" fillId="0" borderId="0" xfId="15" applyFont="1" applyBorder="1" applyAlignment="1">
      <alignment horizontal="left"/>
    </xf>
    <xf numFmtId="0" fontId="20" fillId="0" borderId="0" xfId="15" applyFont="1" applyBorder="1" applyAlignment="1">
      <alignment horizontal="left"/>
    </xf>
    <xf numFmtId="0" fontId="17" fillId="0" borderId="12" xfId="10" applyFont="1" applyBorder="1" applyAlignment="1">
      <alignment horizontal="center" vertical="center"/>
    </xf>
    <xf numFmtId="0" fontId="16" fillId="0" borderId="0" xfId="10" applyFont="1" applyBorder="1" applyAlignment="1">
      <alignment vertical="center"/>
    </xf>
    <xf numFmtId="0" fontId="8" fillId="0" borderId="12" xfId="6" applyFont="1" applyFill="1" applyBorder="1"/>
    <xf numFmtId="0" fontId="16" fillId="0" borderId="0" xfId="6" applyFont="1" applyFill="1"/>
    <xf numFmtId="168" fontId="17" fillId="0" borderId="0" xfId="15" applyNumberFormat="1" applyFont="1" applyBorder="1" applyAlignment="1">
      <alignment horizontal="center" vertical="center"/>
    </xf>
    <xf numFmtId="0" fontId="20" fillId="0" borderId="0" xfId="15" applyFont="1" applyBorder="1"/>
    <xf numFmtId="0" fontId="37" fillId="0" borderId="0" xfId="0" applyFont="1" applyBorder="1" applyAlignment="1">
      <alignment vertical="top"/>
    </xf>
    <xf numFmtId="0" fontId="38" fillId="0" borderId="0" xfId="0" applyFont="1" applyBorder="1"/>
    <xf numFmtId="0" fontId="17" fillId="0" borderId="12" xfId="15" applyFont="1" applyBorder="1" applyAlignment="1">
      <alignment horizontal="center"/>
    </xf>
    <xf numFmtId="0" fontId="17" fillId="0" borderId="12" xfId="15" applyFont="1" applyBorder="1" applyAlignment="1">
      <alignment horizontal="left"/>
    </xf>
    <xf numFmtId="0" fontId="17" fillId="0" borderId="12" xfId="15" applyFont="1" applyBorder="1"/>
    <xf numFmtId="168" fontId="17" fillId="0" borderId="0" xfId="10" applyNumberFormat="1" applyFont="1" applyBorder="1" applyAlignment="1">
      <alignment horizontal="left" vertical="center"/>
    </xf>
    <xf numFmtId="0" fontId="17" fillId="4" borderId="0" xfId="9" applyFont="1" applyFill="1" applyBorder="1" applyAlignment="1">
      <alignment vertical="center"/>
    </xf>
    <xf numFmtId="0" fontId="8" fillId="0" borderId="5" xfId="6" applyFont="1" applyBorder="1"/>
    <xf numFmtId="0" fontId="17" fillId="4" borderId="0" xfId="9" applyFont="1" applyFill="1" applyBorder="1" applyAlignment="1">
      <alignment horizontal="center" vertical="center"/>
    </xf>
    <xf numFmtId="0" fontId="16" fillId="0" borderId="0" xfId="15" applyFont="1"/>
    <xf numFmtId="0" fontId="20" fillId="0" borderId="0" xfId="15" applyFont="1" applyAlignment="1">
      <alignment horizontal="left"/>
    </xf>
    <xf numFmtId="0" fontId="8" fillId="0" borderId="0" xfId="15" applyFont="1"/>
    <xf numFmtId="0" fontId="17" fillId="0" borderId="0" xfId="8" applyFont="1" applyAlignment="1">
      <alignment vertical="center"/>
    </xf>
    <xf numFmtId="0" fontId="0" fillId="0" borderId="0" xfId="0" applyFill="1"/>
    <xf numFmtId="0" fontId="18" fillId="0" borderId="0" xfId="6" applyFont="1" applyFill="1" applyBorder="1" applyAlignment="1">
      <alignment vertical="center" wrapText="1"/>
    </xf>
    <xf numFmtId="0" fontId="16" fillId="0" borderId="0" xfId="6" applyFont="1" applyFill="1" applyBorder="1"/>
    <xf numFmtId="0" fontId="17" fillId="0" borderId="0" xfId="15" applyFont="1" applyBorder="1" applyAlignment="1">
      <alignment horizontal="center"/>
    </xf>
    <xf numFmtId="0" fontId="17" fillId="0" borderId="0" xfId="6" applyFont="1" applyFill="1" applyBorder="1"/>
    <xf numFmtId="0" fontId="17" fillId="0" borderId="0" xfId="6" applyFont="1" applyFill="1" applyBorder="1" applyAlignment="1">
      <alignment vertical="center" wrapText="1"/>
    </xf>
    <xf numFmtId="0" fontId="17" fillId="2" borderId="0" xfId="9" applyFont="1" applyFill="1" applyBorder="1" applyAlignment="1">
      <alignment vertical="center"/>
    </xf>
    <xf numFmtId="0" fontId="17" fillId="0" borderId="0" xfId="5" applyFont="1" applyBorder="1" applyAlignment="1">
      <alignment vertical="center"/>
    </xf>
    <xf numFmtId="0" fontId="16" fillId="0" borderId="0" xfId="5" applyFont="1">
      <alignment vertical="center"/>
    </xf>
    <xf numFmtId="0" fontId="16" fillId="0" borderId="0" xfId="5" applyFont="1" applyBorder="1">
      <alignment vertical="center"/>
    </xf>
    <xf numFmtId="0" fontId="17" fillId="0" borderId="0" xfId="5" applyFont="1" applyBorder="1" applyAlignment="1">
      <alignment horizontal="left" vertical="center"/>
    </xf>
    <xf numFmtId="0" fontId="20" fillId="0" borderId="0" xfId="5" applyFont="1" applyBorder="1" applyAlignment="1">
      <alignment horizontal="left" vertical="center"/>
    </xf>
    <xf numFmtId="0" fontId="20" fillId="0" borderId="0" xfId="5" applyFont="1" applyBorder="1">
      <alignment vertical="center"/>
    </xf>
    <xf numFmtId="0" fontId="17" fillId="0" borderId="0" xfId="5" applyFont="1" applyBorder="1">
      <alignment vertical="center"/>
    </xf>
    <xf numFmtId="0" fontId="20" fillId="0" borderId="0" xfId="5" applyFont="1" applyBorder="1" applyAlignment="1">
      <alignment vertical="center"/>
    </xf>
    <xf numFmtId="0" fontId="16" fillId="0" borderId="15" xfId="5" applyFont="1" applyBorder="1">
      <alignment vertical="center"/>
    </xf>
    <xf numFmtId="0" fontId="16" fillId="0" borderId="0" xfId="5" applyFont="1" applyFill="1" applyBorder="1">
      <alignment vertical="center"/>
    </xf>
    <xf numFmtId="0" fontId="34" fillId="0" borderId="0" xfId="5" applyFont="1" applyBorder="1" applyAlignment="1">
      <alignment vertical="center"/>
    </xf>
    <xf numFmtId="0" fontId="17" fillId="7" borderId="22" xfId="5" applyFont="1" applyFill="1" applyBorder="1" applyAlignment="1">
      <alignment vertical="center"/>
    </xf>
    <xf numFmtId="0" fontId="16" fillId="0" borderId="8" xfId="5" applyFont="1" applyBorder="1">
      <alignment vertical="center"/>
    </xf>
    <xf numFmtId="0" fontId="16" fillId="0" borderId="11" xfId="5" applyFont="1" applyBorder="1">
      <alignment vertical="center"/>
    </xf>
    <xf numFmtId="0" fontId="16" fillId="0" borderId="12" xfId="5" applyFont="1" applyBorder="1">
      <alignment vertical="center"/>
    </xf>
    <xf numFmtId="0" fontId="16" fillId="0" borderId="12" xfId="5" applyFont="1" applyBorder="1" applyAlignment="1">
      <alignment horizontal="left" vertical="center"/>
    </xf>
    <xf numFmtId="0" fontId="16" fillId="0" borderId="0" xfId="5" applyFont="1" applyAlignment="1">
      <alignment vertical="center"/>
    </xf>
    <xf numFmtId="0" fontId="16" fillId="0" borderId="13" xfId="5" applyFont="1" applyBorder="1">
      <alignment vertical="center"/>
    </xf>
    <xf numFmtId="0" fontId="17" fillId="0" borderId="0" xfId="6" quotePrefix="1" applyFont="1" applyBorder="1" applyAlignment="1">
      <alignment vertical="center"/>
    </xf>
    <xf numFmtId="0" fontId="17" fillId="0" borderId="0" xfId="9" quotePrefix="1" applyFont="1" applyFill="1" applyBorder="1" applyAlignment="1">
      <alignment vertical="center"/>
    </xf>
    <xf numFmtId="0" fontId="17" fillId="0" borderId="4" xfId="6" quotePrefix="1" applyFont="1" applyBorder="1" applyAlignment="1">
      <alignment vertical="center"/>
    </xf>
    <xf numFmtId="0" fontId="17" fillId="0" borderId="0" xfId="9" quotePrefix="1" applyFont="1" applyBorder="1" applyAlignment="1">
      <alignment vertical="center"/>
    </xf>
    <xf numFmtId="0" fontId="16" fillId="0" borderId="0" xfId="9" quotePrefix="1" applyFont="1" applyBorder="1" applyAlignment="1">
      <alignment vertical="center"/>
    </xf>
    <xf numFmtId="0" fontId="17" fillId="0" borderId="0" xfId="12" quotePrefix="1" applyFont="1" applyFill="1" applyBorder="1" applyAlignment="1">
      <alignment horizontal="left"/>
    </xf>
    <xf numFmtId="0" fontId="17" fillId="0" borderId="4" xfId="6" quotePrefix="1" applyFont="1" applyBorder="1" applyAlignment="1"/>
    <xf numFmtId="0" fontId="17" fillId="0" borderId="4" xfId="6" quotePrefix="1" applyFont="1" applyBorder="1" applyAlignment="1">
      <alignment vertical="top"/>
    </xf>
    <xf numFmtId="0" fontId="17" fillId="0" borderId="0" xfId="6" quotePrefix="1" applyFont="1" applyFill="1" applyBorder="1" applyAlignment="1">
      <alignment horizontal="center" vertical="top"/>
    </xf>
    <xf numFmtId="0" fontId="17" fillId="0" borderId="0" xfId="6" quotePrefix="1" applyFont="1" applyBorder="1" applyAlignment="1">
      <alignment horizontal="center" vertical="top"/>
    </xf>
    <xf numFmtId="0" fontId="17" fillId="0" borderId="0" xfId="6" quotePrefix="1" applyFont="1" applyFill="1" applyBorder="1" applyAlignment="1">
      <alignment vertical="top"/>
    </xf>
    <xf numFmtId="0" fontId="17" fillId="0" borderId="0" xfId="9" quotePrefix="1" applyFont="1" applyBorder="1" applyAlignment="1">
      <alignment horizontal="right"/>
    </xf>
    <xf numFmtId="0" fontId="17" fillId="0" borderId="0" xfId="6" quotePrefix="1" applyFont="1" applyFill="1" applyBorder="1" applyAlignment="1">
      <alignment horizontal="left" vertical="top"/>
    </xf>
    <xf numFmtId="0" fontId="13" fillId="0" borderId="0" xfId="6" quotePrefix="1" applyFont="1" applyBorder="1" applyAlignment="1">
      <alignment horizontal="center" vertical="center"/>
    </xf>
    <xf numFmtId="0" fontId="17" fillId="0" borderId="0" xfId="5" quotePrefix="1" applyFont="1" applyBorder="1" applyAlignment="1">
      <alignment horizontal="left" vertical="center"/>
    </xf>
    <xf numFmtId="0" fontId="17" fillId="0" borderId="0" xfId="5" quotePrefix="1" applyFont="1" applyBorder="1">
      <alignment vertical="center"/>
    </xf>
    <xf numFmtId="0" fontId="17" fillId="0" borderId="0" xfId="5" applyFont="1" applyAlignment="1">
      <alignment horizontal="left" vertical="top" wrapText="1"/>
    </xf>
    <xf numFmtId="0" fontId="17" fillId="0" borderId="8" xfId="5" applyFont="1" applyBorder="1" applyAlignment="1">
      <alignment horizontal="left" vertical="top" wrapText="1"/>
    </xf>
    <xf numFmtId="0" fontId="17" fillId="0" borderId="0" xfId="5" applyFont="1" applyAlignment="1">
      <alignment horizontal="left" vertical="top"/>
    </xf>
    <xf numFmtId="0" fontId="8" fillId="0" borderId="34" xfId="6" applyFont="1" applyBorder="1"/>
    <xf numFmtId="0" fontId="17" fillId="0" borderId="0" xfId="6" applyFont="1" applyFill="1" applyBorder="1" applyAlignment="1">
      <alignment horizontal="left"/>
    </xf>
    <xf numFmtId="0" fontId="0" fillId="2" borderId="4" xfId="0" applyFill="1" applyBorder="1"/>
    <xf numFmtId="0" fontId="16" fillId="0" borderId="0" xfId="6" applyFont="1" applyBorder="1" applyAlignment="1">
      <alignment horizontal="center" vertical="center" wrapText="1"/>
    </xf>
    <xf numFmtId="0" fontId="16" fillId="0" borderId="0" xfId="6" applyFont="1" applyBorder="1"/>
    <xf numFmtId="0" fontId="17" fillId="0" borderId="0" xfId="9" quotePrefix="1" applyFont="1" applyBorder="1" applyAlignment="1">
      <alignment horizontal="center" vertical="center"/>
    </xf>
    <xf numFmtId="0" fontId="25" fillId="0" borderId="2" xfId="9" applyFont="1" applyBorder="1" applyAlignment="1">
      <alignment horizontal="center" vertical="center"/>
    </xf>
    <xf numFmtId="0" fontId="27" fillId="0" borderId="0" xfId="0" applyFont="1" applyAlignment="1">
      <alignment horizontal="center" vertical="center"/>
    </xf>
    <xf numFmtId="0" fontId="17" fillId="0" borderId="0" xfId="9" applyFont="1" applyFill="1" applyBorder="1" applyAlignment="1">
      <alignment horizontal="left" vertical="center"/>
    </xf>
    <xf numFmtId="0" fontId="17" fillId="0" borderId="0" xfId="9" applyFont="1" applyAlignment="1">
      <alignment horizontal="left" vertical="center"/>
    </xf>
    <xf numFmtId="0" fontId="17" fillId="0" borderId="0" xfId="6" applyFont="1" applyBorder="1" applyAlignment="1">
      <alignment horizontal="left" vertical="center"/>
    </xf>
    <xf numFmtId="0" fontId="20" fillId="0" borderId="0" xfId="6" applyFont="1" applyBorder="1" applyAlignment="1">
      <alignment horizontal="center" vertical="center"/>
    </xf>
    <xf numFmtId="0" fontId="17" fillId="0" borderId="12" xfId="9" applyFont="1" applyBorder="1" applyAlignment="1">
      <alignment horizontal="center" vertical="center"/>
    </xf>
    <xf numFmtId="0" fontId="17" fillId="0" borderId="2" xfId="9" applyFont="1" applyBorder="1" applyAlignment="1">
      <alignment horizontal="left" vertical="center"/>
    </xf>
    <xf numFmtId="0" fontId="17" fillId="0" borderId="12" xfId="9" applyFont="1" applyBorder="1" applyAlignment="1">
      <alignment horizontal="left" vertical="center"/>
    </xf>
    <xf numFmtId="0" fontId="17" fillId="0" borderId="4" xfId="9" applyFont="1" applyBorder="1" applyAlignment="1">
      <alignment vertical="center"/>
    </xf>
    <xf numFmtId="0" fontId="17" fillId="0" borderId="12" xfId="10" applyFont="1" applyBorder="1" applyAlignment="1">
      <alignment vertical="center"/>
    </xf>
    <xf numFmtId="0" fontId="17" fillId="0" borderId="12" xfId="9" applyFont="1" applyBorder="1" applyAlignment="1">
      <alignment vertical="center"/>
    </xf>
    <xf numFmtId="0" fontId="20" fillId="0" borderId="12" xfId="15" applyFont="1" applyBorder="1" applyAlignment="1">
      <alignment horizontal="left"/>
    </xf>
    <xf numFmtId="0" fontId="17" fillId="0" borderId="34" xfId="9" applyFont="1" applyFill="1" applyBorder="1" applyAlignment="1">
      <alignment vertical="center"/>
    </xf>
    <xf numFmtId="0" fontId="17" fillId="0" borderId="0" xfId="12" quotePrefix="1" applyFont="1" applyFill="1" applyBorder="1" applyAlignment="1">
      <alignment horizontal="center" vertical="center"/>
    </xf>
    <xf numFmtId="0" fontId="17" fillId="0" borderId="0" xfId="6" applyFont="1"/>
    <xf numFmtId="0" fontId="15" fillId="0" borderId="0" xfId="15" applyFont="1" applyBorder="1"/>
    <xf numFmtId="167" fontId="17" fillId="0" borderId="0" xfId="12" applyNumberFormat="1" applyFont="1" applyFill="1" applyBorder="1" applyAlignment="1">
      <alignment horizontal="left"/>
    </xf>
    <xf numFmtId="0" fontId="8" fillId="0" borderId="34" xfId="6" applyFont="1" applyFill="1" applyBorder="1" applyAlignment="1">
      <alignment horizontal="left"/>
    </xf>
    <xf numFmtId="0" fontId="16" fillId="0" borderId="12" xfId="10" applyFont="1" applyBorder="1" applyAlignment="1">
      <alignment vertical="center"/>
    </xf>
    <xf numFmtId="0" fontId="45" fillId="0" borderId="0" xfId="0" applyFont="1"/>
    <xf numFmtId="0" fontId="64" fillId="0" borderId="0" xfId="0" applyFont="1"/>
    <xf numFmtId="0" fontId="28" fillId="0" borderId="0" xfId="0" applyFont="1"/>
    <xf numFmtId="0" fontId="64" fillId="0" borderId="12" xfId="0" applyFont="1" applyBorder="1"/>
    <xf numFmtId="0" fontId="28" fillId="0" borderId="12" xfId="0" applyFont="1" applyBorder="1"/>
    <xf numFmtId="0" fontId="16" fillId="0" borderId="12" xfId="10" applyFont="1" applyBorder="1"/>
    <xf numFmtId="0" fontId="16" fillId="0" borderId="12" xfId="10" applyFont="1" applyBorder="1" applyAlignment="1">
      <alignment horizontal="left" vertical="center"/>
    </xf>
    <xf numFmtId="0" fontId="65" fillId="0" borderId="0" xfId="0" applyFont="1"/>
    <xf numFmtId="0" fontId="27" fillId="0" borderId="0" xfId="0" applyFont="1"/>
    <xf numFmtId="0" fontId="0" fillId="0" borderId="34" xfId="0" applyBorder="1"/>
    <xf numFmtId="0" fontId="20" fillId="0" borderId="12" xfId="10" applyFont="1" applyBorder="1" applyAlignment="1">
      <alignment horizontal="left" vertical="center"/>
    </xf>
    <xf numFmtId="0" fontId="16" fillId="0" borderId="12" xfId="6" applyFont="1" applyBorder="1"/>
    <xf numFmtId="0" fontId="28" fillId="0" borderId="12" xfId="10" applyFont="1" applyBorder="1"/>
    <xf numFmtId="0" fontId="20" fillId="0" borderId="12" xfId="10" applyFont="1" applyBorder="1"/>
    <xf numFmtId="2" fontId="17" fillId="0" borderId="0" xfId="10" applyNumberFormat="1" applyFont="1" applyBorder="1" applyAlignment="1">
      <alignment horizontal="center" vertical="center"/>
    </xf>
    <xf numFmtId="0" fontId="16" fillId="0" borderId="12" xfId="6" applyFont="1" applyFill="1" applyBorder="1" applyAlignment="1">
      <alignment horizontal="center" vertical="center"/>
    </xf>
    <xf numFmtId="0" fontId="16" fillId="0" borderId="0" xfId="6" applyFont="1" applyFill="1" applyBorder="1" applyAlignment="1">
      <alignment vertical="center"/>
    </xf>
    <xf numFmtId="0" fontId="45" fillId="0" borderId="12" xfId="0" applyFont="1" applyBorder="1"/>
    <xf numFmtId="166" fontId="17" fillId="0" borderId="0" xfId="6" applyNumberFormat="1" applyFont="1" applyAlignment="1">
      <alignment horizontal="center" vertical="center"/>
    </xf>
    <xf numFmtId="2" fontId="17" fillId="0" borderId="0" xfId="6" applyNumberFormat="1" applyFont="1" applyAlignment="1">
      <alignment horizontal="center" vertical="center"/>
    </xf>
    <xf numFmtId="0" fontId="45" fillId="0" borderId="0" xfId="0" applyFont="1" applyBorder="1"/>
    <xf numFmtId="0" fontId="65" fillId="0" borderId="12" xfId="0" applyFont="1" applyBorder="1"/>
    <xf numFmtId="0" fontId="65" fillId="0" borderId="0" xfId="0" applyFont="1" applyBorder="1"/>
    <xf numFmtId="0" fontId="28" fillId="0" borderId="0" xfId="0" applyFont="1" applyBorder="1"/>
    <xf numFmtId="0" fontId="24" fillId="0" borderId="34" xfId="6" applyFont="1" applyFill="1" applyBorder="1" applyAlignment="1">
      <alignment horizontal="center" vertical="center"/>
    </xf>
    <xf numFmtId="0" fontId="24" fillId="0" borderId="1" xfId="6" applyFont="1" applyFill="1" applyBorder="1" applyAlignment="1">
      <alignment horizontal="center" vertical="center"/>
    </xf>
    <xf numFmtId="0" fontId="16" fillId="0" borderId="2" xfId="10" applyFont="1" applyBorder="1" applyAlignment="1">
      <alignment horizontal="left"/>
    </xf>
    <xf numFmtId="0" fontId="20" fillId="0" borderId="2" xfId="10" applyFont="1" applyBorder="1"/>
    <xf numFmtId="0" fontId="20" fillId="0" borderId="2" xfId="6" applyFont="1" applyFill="1" applyBorder="1" applyAlignment="1">
      <alignment horizontal="center" vertical="center"/>
    </xf>
    <xf numFmtId="0" fontId="20" fillId="0" borderId="2" xfId="6" applyFont="1" applyBorder="1" applyAlignment="1">
      <alignment horizontal="center" vertical="center"/>
    </xf>
    <xf numFmtId="0" fontId="17" fillId="0" borderId="2" xfId="15" applyFont="1" applyBorder="1" applyAlignment="1">
      <alignment horizontal="center" vertical="center"/>
    </xf>
    <xf numFmtId="0" fontId="20" fillId="0" borderId="2" xfId="15" applyFont="1" applyBorder="1" applyAlignment="1">
      <alignment vertical="center"/>
    </xf>
    <xf numFmtId="0" fontId="14" fillId="0" borderId="2" xfId="6" applyFont="1" applyFill="1" applyBorder="1" applyAlignment="1">
      <alignment horizontal="center" vertical="center"/>
    </xf>
    <xf numFmtId="0" fontId="14" fillId="0" borderId="7" xfId="6" applyFont="1" applyFill="1" applyBorder="1" applyAlignment="1">
      <alignment horizontal="center" vertical="center"/>
    </xf>
    <xf numFmtId="0" fontId="24" fillId="0" borderId="11" xfId="6" applyFont="1" applyFill="1" applyBorder="1" applyAlignment="1">
      <alignment horizontal="center" vertical="center"/>
    </xf>
    <xf numFmtId="0" fontId="16" fillId="0" borderId="12" xfId="10" applyFont="1" applyBorder="1" applyAlignment="1">
      <alignment horizontal="left"/>
    </xf>
    <xf numFmtId="0" fontId="20" fillId="0" borderId="12" xfId="6" applyFont="1" applyFill="1" applyBorder="1" applyAlignment="1">
      <alignment horizontal="center" vertical="center"/>
    </xf>
    <xf numFmtId="0" fontId="20" fillId="0" borderId="12" xfId="6" applyFont="1" applyBorder="1" applyAlignment="1">
      <alignment horizontal="center" vertical="center"/>
    </xf>
    <xf numFmtId="0" fontId="17" fillId="0" borderId="12" xfId="15" applyFont="1" applyBorder="1" applyAlignment="1">
      <alignment horizontal="center" vertical="center"/>
    </xf>
    <xf numFmtId="0" fontId="20" fillId="0" borderId="12" xfId="15" applyFont="1" applyBorder="1" applyAlignment="1">
      <alignment vertical="center"/>
    </xf>
    <xf numFmtId="0" fontId="14" fillId="0" borderId="12" xfId="6" applyFont="1" applyFill="1" applyBorder="1" applyAlignment="1">
      <alignment horizontal="center" vertical="center"/>
    </xf>
    <xf numFmtId="0" fontId="14" fillId="0" borderId="13" xfId="6" applyFont="1" applyFill="1" applyBorder="1" applyAlignment="1">
      <alignment horizontal="center" vertical="center"/>
    </xf>
    <xf numFmtId="0" fontId="66" fillId="0" borderId="0" xfId="0" applyFont="1"/>
    <xf numFmtId="0" fontId="0" fillId="2" borderId="0" xfId="0" applyFill="1" applyBorder="1"/>
    <xf numFmtId="0" fontId="27" fillId="0" borderId="0" xfId="0" applyFont="1" applyBorder="1"/>
    <xf numFmtId="2" fontId="27" fillId="0" borderId="0" xfId="0" applyNumberFormat="1" applyFont="1" applyAlignment="1">
      <alignment horizontal="center" vertical="center"/>
    </xf>
    <xf numFmtId="0" fontId="27" fillId="0" borderId="12" xfId="0" applyFont="1" applyBorder="1"/>
    <xf numFmtId="0" fontId="0" fillId="0" borderId="2" xfId="0" applyFill="1" applyBorder="1"/>
    <xf numFmtId="0" fontId="0" fillId="0" borderId="16" xfId="0" applyBorder="1"/>
    <xf numFmtId="0" fontId="8" fillId="0" borderId="16" xfId="6" applyFont="1" applyFill="1" applyBorder="1"/>
    <xf numFmtId="0" fontId="20" fillId="0" borderId="0" xfId="15" applyFont="1" applyBorder="1" applyAlignment="1">
      <alignment vertical="center"/>
    </xf>
    <xf numFmtId="0" fontId="29" fillId="0" borderId="34" xfId="6" applyFont="1" applyFill="1" applyBorder="1" applyAlignment="1">
      <alignment vertical="center"/>
    </xf>
    <xf numFmtId="0" fontId="13" fillId="0" borderId="34" xfId="6" applyFont="1" applyFill="1" applyBorder="1" applyAlignment="1">
      <alignment vertical="center"/>
    </xf>
    <xf numFmtId="0" fontId="20" fillId="0" borderId="34" xfId="6" applyFont="1" applyFill="1" applyBorder="1" applyAlignment="1">
      <alignment horizontal="center" vertical="center"/>
    </xf>
    <xf numFmtId="0" fontId="17" fillId="0" borderId="0" xfId="15" applyFont="1" applyBorder="1" applyAlignment="1">
      <alignment vertical="center"/>
    </xf>
    <xf numFmtId="0" fontId="27" fillId="0" borderId="0" xfId="10" applyFont="1" applyBorder="1" applyAlignment="1">
      <alignment horizontal="left" vertical="center"/>
    </xf>
    <xf numFmtId="0" fontId="28" fillId="0" borderId="0" xfId="10" applyFont="1" applyBorder="1" applyAlignment="1">
      <alignment horizontal="left" vertical="center"/>
    </xf>
    <xf numFmtId="0" fontId="8" fillId="0" borderId="0" xfId="6" applyFont="1" applyAlignment="1">
      <alignment horizontal="left" vertical="center"/>
    </xf>
    <xf numFmtId="0" fontId="20" fillId="0" borderId="0" xfId="6" applyFont="1" applyAlignment="1">
      <alignment horizontal="left" vertical="center"/>
    </xf>
    <xf numFmtId="0" fontId="0" fillId="0" borderId="0" xfId="0" applyBorder="1" applyAlignment="1">
      <alignment horizontal="left" vertical="center"/>
    </xf>
    <xf numFmtId="0" fontId="27" fillId="0" borderId="0" xfId="0" applyFont="1" applyBorder="1" applyAlignment="1">
      <alignment horizontal="left" vertical="center"/>
    </xf>
    <xf numFmtId="0" fontId="28" fillId="0" borderId="0" xfId="0" applyFont="1" applyBorder="1" applyAlignment="1">
      <alignment horizontal="left" vertical="center"/>
    </xf>
    <xf numFmtId="168" fontId="17" fillId="0" borderId="12" xfId="10" applyNumberFormat="1" applyFont="1" applyBorder="1" applyAlignment="1">
      <alignment horizontal="center" vertical="center"/>
    </xf>
    <xf numFmtId="0" fontId="27" fillId="0" borderId="12" xfId="10" applyFont="1" applyBorder="1" applyAlignment="1">
      <alignment vertical="center"/>
    </xf>
    <xf numFmtId="0" fontId="17" fillId="0" borderId="0" xfId="15" applyFont="1" applyBorder="1" applyAlignment="1"/>
    <xf numFmtId="0" fontId="8" fillId="0" borderId="16" xfId="6" applyFont="1" applyBorder="1"/>
    <xf numFmtId="0" fontId="65" fillId="0" borderId="8" xfId="0" applyFont="1" applyBorder="1"/>
    <xf numFmtId="0" fontId="65" fillId="0" borderId="0" xfId="0" applyFont="1" applyAlignment="1"/>
    <xf numFmtId="0" fontId="27" fillId="0" borderId="0" xfId="0" applyFont="1" applyAlignment="1">
      <alignment horizontal="left" vertical="center"/>
    </xf>
    <xf numFmtId="0" fontId="17" fillId="0" borderId="0" xfId="6" quotePrefix="1" applyFont="1"/>
    <xf numFmtId="0" fontId="65" fillId="0" borderId="0" xfId="0" applyFont="1" applyFill="1"/>
    <xf numFmtId="0" fontId="65" fillId="0" borderId="13" xfId="0" applyFont="1" applyBorder="1"/>
    <xf numFmtId="0" fontId="17" fillId="0" borderId="0" xfId="14" applyFont="1" applyBorder="1" applyAlignment="1">
      <alignment vertical="top"/>
    </xf>
    <xf numFmtId="0" fontId="17" fillId="0" borderId="0" xfId="14" quotePrefix="1" applyFont="1" applyBorder="1" applyAlignment="1">
      <alignment horizontal="center" vertical="center"/>
    </xf>
    <xf numFmtId="0" fontId="65" fillId="0" borderId="0" xfId="0" applyFont="1" applyAlignment="1">
      <alignment horizontal="left" vertical="center"/>
    </xf>
    <xf numFmtId="0" fontId="17" fillId="0" borderId="0" xfId="7" quotePrefix="1" applyFont="1" applyBorder="1" applyAlignment="1">
      <alignment horizontal="left" vertical="center"/>
    </xf>
    <xf numFmtId="0" fontId="17" fillId="0" borderId="0" xfId="7" quotePrefix="1" applyFont="1" applyBorder="1" applyAlignment="1">
      <alignment vertical="center"/>
    </xf>
    <xf numFmtId="0" fontId="17" fillId="0" borderId="0" xfId="7" applyFont="1" applyBorder="1" applyAlignment="1">
      <alignment vertical="center"/>
    </xf>
    <xf numFmtId="0" fontId="16" fillId="0" borderId="34" xfId="14" applyFont="1" applyBorder="1" applyAlignment="1">
      <alignment vertical="center"/>
    </xf>
    <xf numFmtId="0" fontId="18" fillId="0" borderId="0" xfId="6" applyFont="1" applyFill="1" applyBorder="1" applyAlignment="1">
      <alignment vertical="center"/>
    </xf>
    <xf numFmtId="0" fontId="21" fillId="0" borderId="0" xfId="6" applyFont="1" applyFill="1" applyBorder="1" applyAlignment="1">
      <alignment vertical="center"/>
    </xf>
    <xf numFmtId="0" fontId="18" fillId="0" borderId="0" xfId="6" applyFont="1" applyFill="1" applyBorder="1" applyAlignment="1">
      <alignment horizontal="left" vertical="center"/>
    </xf>
    <xf numFmtId="0" fontId="20" fillId="0" borderId="0" xfId="6" applyFont="1" applyFill="1" applyBorder="1" applyAlignment="1">
      <alignment horizontal="left" vertical="top"/>
    </xf>
    <xf numFmtId="0" fontId="19" fillId="0" borderId="0" xfId="6" applyFont="1" applyFill="1" applyBorder="1" applyAlignment="1">
      <alignment vertical="center"/>
    </xf>
    <xf numFmtId="0" fontId="10" fillId="0" borderId="0" xfId="6" applyFont="1" applyFill="1" applyBorder="1" applyAlignment="1">
      <alignment vertical="center" wrapText="1"/>
    </xf>
    <xf numFmtId="0" fontId="14" fillId="0" borderId="34" xfId="6" applyFont="1" applyFill="1" applyBorder="1" applyAlignment="1">
      <alignment vertical="center"/>
    </xf>
    <xf numFmtId="0" fontId="16" fillId="0" borderId="34" xfId="6" applyFont="1" applyBorder="1" applyAlignment="1">
      <alignment horizontal="left"/>
    </xf>
    <xf numFmtId="0" fontId="17" fillId="0" borderId="0" xfId="6" quotePrefix="1" applyFont="1" applyFill="1" applyBorder="1" applyAlignment="1">
      <alignment horizontal="left" vertical="center"/>
    </xf>
    <xf numFmtId="0" fontId="17" fillId="0" borderId="34" xfId="6" applyFont="1" applyFill="1" applyBorder="1" applyAlignment="1">
      <alignment vertical="center"/>
    </xf>
    <xf numFmtId="0" fontId="20" fillId="0" borderId="34" xfId="6" applyFont="1" applyFill="1" applyBorder="1" applyAlignment="1">
      <alignment vertical="center"/>
    </xf>
    <xf numFmtId="0" fontId="18" fillId="0" borderId="34" xfId="6" applyFont="1" applyBorder="1" applyAlignment="1">
      <alignment vertical="center" wrapText="1"/>
    </xf>
    <xf numFmtId="0" fontId="16" fillId="0" borderId="34" xfId="9" applyFont="1" applyFill="1" applyBorder="1" applyAlignment="1">
      <alignment vertical="center"/>
    </xf>
    <xf numFmtId="0" fontId="20" fillId="0" borderId="12" xfId="9" applyFont="1" applyBorder="1" applyAlignment="1">
      <alignment vertical="top" wrapText="1"/>
    </xf>
    <xf numFmtId="0" fontId="20" fillId="0" borderId="12" xfId="9" applyFont="1" applyBorder="1" applyAlignment="1">
      <alignment horizontal="center" vertical="top" wrapText="1"/>
    </xf>
    <xf numFmtId="0" fontId="16" fillId="0" borderId="12" xfId="9" applyFont="1" applyBorder="1" applyAlignment="1">
      <alignment vertical="center" wrapText="1"/>
    </xf>
    <xf numFmtId="0" fontId="16" fillId="0" borderId="12" xfId="9" applyFont="1" applyBorder="1" applyAlignment="1">
      <alignment horizontal="left" vertical="center" wrapText="1"/>
    </xf>
    <xf numFmtId="0" fontId="17" fillId="0" borderId="1" xfId="9" applyFont="1" applyFill="1" applyBorder="1" applyAlignment="1">
      <alignment vertical="center"/>
    </xf>
    <xf numFmtId="0" fontId="17" fillId="0" borderId="2" xfId="9" applyFont="1" applyFill="1" applyBorder="1" applyAlignment="1">
      <alignment vertical="center"/>
    </xf>
    <xf numFmtId="0" fontId="25" fillId="0" borderId="0" xfId="9" applyFont="1" applyBorder="1" applyAlignment="1">
      <alignment horizontal="center" vertical="center"/>
    </xf>
    <xf numFmtId="0" fontId="14" fillId="0" borderId="34" xfId="9" applyFont="1" applyFill="1" applyBorder="1" applyAlignment="1"/>
    <xf numFmtId="0" fontId="8" fillId="0" borderId="34" xfId="9" applyFont="1" applyBorder="1"/>
    <xf numFmtId="0" fontId="14" fillId="0" borderId="2" xfId="9" applyFont="1" applyFill="1" applyBorder="1" applyAlignment="1"/>
    <xf numFmtId="0" fontId="20" fillId="0" borderId="2" xfId="6" applyFont="1" applyBorder="1" applyAlignment="1">
      <alignment vertical="top"/>
    </xf>
    <xf numFmtId="0" fontId="17" fillId="0" borderId="2" xfId="6" applyFont="1" applyBorder="1" applyAlignment="1">
      <alignment horizontal="left" vertical="top"/>
    </xf>
    <xf numFmtId="0" fontId="18" fillId="0" borderId="2" xfId="6" applyFont="1" applyBorder="1" applyAlignment="1">
      <alignment vertical="center" wrapText="1"/>
    </xf>
    <xf numFmtId="0" fontId="8" fillId="0" borderId="0" xfId="9" applyFont="1" applyFill="1" applyBorder="1" applyAlignment="1"/>
    <xf numFmtId="0" fontId="8" fillId="0" borderId="0" xfId="9" applyFont="1" applyFill="1" applyBorder="1" applyAlignment="1">
      <alignment vertical="center"/>
    </xf>
    <xf numFmtId="0" fontId="17" fillId="0" borderId="0" xfId="6" applyNumberFormat="1" applyFont="1" applyFill="1" applyBorder="1" applyAlignment="1">
      <alignment vertical="top"/>
    </xf>
    <xf numFmtId="0" fontId="8" fillId="0" borderId="0" xfId="9" applyFont="1" applyFill="1" applyBorder="1"/>
    <xf numFmtId="0" fontId="17" fillId="0" borderId="0"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7" fillId="0" borderId="0" xfId="9" quotePrefix="1" applyFont="1" applyFill="1" applyBorder="1" applyAlignment="1">
      <alignment vertical="top"/>
    </xf>
    <xf numFmtId="0" fontId="20" fillId="0" borderId="0" xfId="9" applyFont="1" applyFill="1" applyBorder="1" applyAlignment="1">
      <alignment vertical="top"/>
    </xf>
    <xf numFmtId="0" fontId="20" fillId="0" borderId="0" xfId="9" applyFont="1" applyFill="1" applyBorder="1" applyAlignment="1">
      <alignment vertical="top" wrapText="1"/>
    </xf>
    <xf numFmtId="0" fontId="20" fillId="0" borderId="0" xfId="9" applyFont="1" applyFill="1" applyBorder="1" applyAlignment="1">
      <alignment horizontal="center" vertical="top" wrapText="1"/>
    </xf>
    <xf numFmtId="0" fontId="17" fillId="0" borderId="0" xfId="6" quotePrefix="1" applyFont="1" applyFill="1" applyBorder="1" applyAlignment="1">
      <alignment vertical="center"/>
    </xf>
    <xf numFmtId="0" fontId="16" fillId="0" borderId="0" xfId="9" applyFont="1" applyFill="1" applyBorder="1" applyAlignment="1">
      <alignment vertical="center" wrapText="1"/>
    </xf>
    <xf numFmtId="0" fontId="16" fillId="0" borderId="0" xfId="9" applyFont="1" applyFill="1" applyBorder="1" applyAlignment="1">
      <alignment horizontal="left" vertical="center" wrapText="1"/>
    </xf>
    <xf numFmtId="0" fontId="17" fillId="0" borderId="0" xfId="6" quotePrefix="1" applyFont="1" applyFill="1" applyBorder="1" applyAlignment="1">
      <alignment vertical="center" wrapText="1"/>
    </xf>
    <xf numFmtId="0" fontId="16" fillId="0" borderId="12" xfId="6" applyFont="1" applyFill="1" applyBorder="1"/>
    <xf numFmtId="0" fontId="17" fillId="0" borderId="12" xfId="6" applyFont="1" applyFill="1" applyBorder="1" applyAlignment="1">
      <alignment vertical="top"/>
    </xf>
    <xf numFmtId="0" fontId="16" fillId="0" borderId="12" xfId="6" applyFont="1" applyFill="1" applyBorder="1" applyAlignment="1">
      <alignment vertical="top"/>
    </xf>
    <xf numFmtId="0" fontId="20" fillId="0" borderId="12" xfId="6" applyFont="1" applyFill="1" applyBorder="1" applyAlignment="1">
      <alignment vertical="top"/>
    </xf>
    <xf numFmtId="0" fontId="17" fillId="0" borderId="12" xfId="6" applyFont="1" applyFill="1" applyBorder="1" applyAlignment="1">
      <alignment horizontal="left" vertical="top"/>
    </xf>
    <xf numFmtId="0" fontId="8" fillId="0" borderId="12" xfId="9" applyFont="1" applyFill="1" applyBorder="1" applyAlignment="1"/>
    <xf numFmtId="0" fontId="8" fillId="0" borderId="12" xfId="9" applyFont="1" applyFill="1" applyBorder="1"/>
    <xf numFmtId="0" fontId="17" fillId="0" borderId="12" xfId="6" applyFont="1" applyFill="1" applyBorder="1" applyAlignment="1">
      <alignment vertical="center" wrapText="1"/>
    </xf>
    <xf numFmtId="0" fontId="18" fillId="0" borderId="12" xfId="6" applyFont="1" applyFill="1" applyBorder="1" applyAlignment="1">
      <alignment vertical="center" wrapText="1"/>
    </xf>
    <xf numFmtId="0" fontId="16" fillId="0" borderId="11" xfId="6" applyFont="1" applyBorder="1" applyAlignment="1">
      <alignment horizontal="left"/>
    </xf>
    <xf numFmtId="0" fontId="17" fillId="0" borderId="12" xfId="6" applyFont="1" applyFill="1" applyBorder="1" applyAlignment="1">
      <alignment vertical="top" wrapText="1"/>
    </xf>
    <xf numFmtId="0" fontId="17" fillId="0" borderId="12" xfId="6" quotePrefix="1" applyFont="1" applyFill="1" applyBorder="1" applyAlignment="1">
      <alignment vertical="center" wrapText="1"/>
    </xf>
    <xf numFmtId="165" fontId="17" fillId="0" borderId="0" xfId="9" applyNumberFormat="1" applyFont="1" applyAlignment="1">
      <alignment vertical="top"/>
    </xf>
    <xf numFmtId="0" fontId="16" fillId="0" borderId="2" xfId="9" applyFont="1" applyFill="1" applyBorder="1" applyAlignment="1">
      <alignment vertical="center"/>
    </xf>
    <xf numFmtId="0" fontId="17" fillId="0" borderId="0" xfId="15" applyFont="1" applyAlignment="1">
      <alignment vertical="center"/>
    </xf>
    <xf numFmtId="0" fontId="13" fillId="0" borderId="11" xfId="6" applyFont="1" applyFill="1" applyBorder="1" applyAlignment="1">
      <alignment vertical="center"/>
    </xf>
    <xf numFmtId="0" fontId="17" fillId="0" borderId="12" xfId="6" applyFont="1" applyBorder="1" applyAlignment="1">
      <alignment horizontal="left"/>
    </xf>
    <xf numFmtId="0" fontId="24" fillId="0" borderId="12" xfId="6" applyFont="1" applyFill="1" applyBorder="1" applyAlignment="1">
      <alignment vertical="center"/>
    </xf>
    <xf numFmtId="0" fontId="13" fillId="0" borderId="12" xfId="6" applyFont="1" applyFill="1" applyBorder="1" applyAlignment="1">
      <alignment vertical="center"/>
    </xf>
    <xf numFmtId="0" fontId="13" fillId="0" borderId="13" xfId="6" applyFont="1" applyFill="1" applyBorder="1" applyAlignment="1">
      <alignment vertical="center"/>
    </xf>
    <xf numFmtId="0" fontId="17" fillId="5" borderId="0" xfId="6" applyFont="1" applyFill="1" applyBorder="1" applyAlignment="1">
      <alignment vertical="center"/>
    </xf>
    <xf numFmtId="0" fontId="20" fillId="0" borderId="0" xfId="6" applyFont="1"/>
    <xf numFmtId="0" fontId="34" fillId="0" borderId="0" xfId="84" applyFont="1"/>
    <xf numFmtId="0" fontId="34" fillId="10" borderId="2" xfId="84" applyFont="1" applyFill="1" applyBorder="1" applyAlignment="1">
      <alignment vertical="center"/>
    </xf>
    <xf numFmtId="0" fontId="8" fillId="10" borderId="2" xfId="84" applyFont="1" applyFill="1" applyBorder="1" applyAlignment="1">
      <alignment vertical="center"/>
    </xf>
    <xf numFmtId="0" fontId="34" fillId="10" borderId="7" xfId="84" applyFont="1" applyFill="1" applyBorder="1" applyAlignment="1">
      <alignment vertical="center"/>
    </xf>
    <xf numFmtId="0" fontId="34" fillId="10" borderId="0" xfId="84" applyFont="1" applyFill="1" applyAlignment="1">
      <alignment vertical="center"/>
    </xf>
    <xf numFmtId="0" fontId="34" fillId="0" borderId="40" xfId="84" applyFont="1" applyBorder="1" applyAlignment="1">
      <alignment vertical="center"/>
    </xf>
    <xf numFmtId="0" fontId="34" fillId="0" borderId="39" xfId="84" applyFont="1" applyBorder="1" applyAlignment="1">
      <alignment vertical="center"/>
    </xf>
    <xf numFmtId="0" fontId="34" fillId="0" borderId="16" xfId="84" applyFont="1" applyBorder="1" applyAlignment="1">
      <alignment vertical="center"/>
    </xf>
    <xf numFmtId="0" fontId="34" fillId="10" borderId="8" xfId="84" applyFont="1" applyFill="1" applyBorder="1" applyAlignment="1">
      <alignment vertical="center"/>
    </xf>
    <xf numFmtId="0" fontId="17" fillId="0" borderId="0" xfId="84" applyFont="1" applyAlignment="1">
      <alignment horizontal="left" vertical="center"/>
    </xf>
    <xf numFmtId="0" fontId="17" fillId="0" borderId="0" xfId="84" applyFont="1" applyAlignment="1">
      <alignment vertical="center"/>
    </xf>
    <xf numFmtId="0" fontId="34" fillId="0" borderId="34" xfId="84" applyFont="1" applyBorder="1" applyAlignment="1">
      <alignment horizontal="left"/>
    </xf>
    <xf numFmtId="0" fontId="20" fillId="0" borderId="0" xfId="84" applyFont="1" applyAlignment="1">
      <alignment vertical="center"/>
    </xf>
    <xf numFmtId="0" fontId="31" fillId="0" borderId="0" xfId="84" applyFont="1"/>
    <xf numFmtId="0" fontId="34" fillId="0" borderId="8" xfId="84" applyFont="1" applyBorder="1"/>
    <xf numFmtId="0" fontId="31" fillId="0" borderId="0" xfId="84" applyFont="1" applyAlignment="1">
      <alignment vertical="center"/>
    </xf>
    <xf numFmtId="0" fontId="34" fillId="10" borderId="1" xfId="84" applyFont="1" applyFill="1" applyBorder="1"/>
    <xf numFmtId="0" fontId="34" fillId="10" borderId="2" xfId="84" applyFont="1" applyFill="1" applyBorder="1"/>
    <xf numFmtId="0" fontId="34" fillId="10" borderId="2" xfId="84" applyFont="1" applyFill="1" applyBorder="1" applyAlignment="1">
      <alignment vertical="top"/>
    </xf>
    <xf numFmtId="0" fontId="34" fillId="10" borderId="7" xfId="84" applyFont="1" applyFill="1" applyBorder="1"/>
    <xf numFmtId="0" fontId="31" fillId="0" borderId="0" xfId="84" applyFont="1" applyAlignment="1">
      <alignment horizontal="left" vertical="center"/>
    </xf>
    <xf numFmtId="0" fontId="34" fillId="10" borderId="34" xfId="84" applyFont="1" applyFill="1" applyBorder="1"/>
    <xf numFmtId="0" fontId="34" fillId="10" borderId="0" xfId="84" applyFont="1" applyFill="1"/>
    <xf numFmtId="0" fontId="31" fillId="10" borderId="0" xfId="84" applyFont="1" applyFill="1"/>
    <xf numFmtId="0" fontId="34" fillId="10" borderId="8" xfId="84" applyFont="1" applyFill="1" applyBorder="1"/>
    <xf numFmtId="0" fontId="31" fillId="0" borderId="0" xfId="84" applyFont="1" applyAlignment="1">
      <alignment horizontal="left"/>
    </xf>
    <xf numFmtId="0" fontId="32" fillId="0" borderId="0" xfId="84" applyFont="1" applyAlignment="1">
      <alignment vertical="center"/>
    </xf>
    <xf numFmtId="0" fontId="34" fillId="0" borderId="6" xfId="84" applyFont="1" applyBorder="1"/>
    <xf numFmtId="0" fontId="31" fillId="0" borderId="6" xfId="84" applyFont="1" applyBorder="1" applyAlignment="1">
      <alignment horizontal="left" vertical="center"/>
    </xf>
    <xf numFmtId="0" fontId="34" fillId="10" borderId="11" xfId="84" applyFont="1" applyFill="1" applyBorder="1"/>
    <xf numFmtId="0" fontId="34" fillId="10" borderId="12" xfId="84" applyFont="1" applyFill="1" applyBorder="1"/>
    <xf numFmtId="0" fontId="34" fillId="10" borderId="13" xfId="84" applyFont="1" applyFill="1" applyBorder="1"/>
    <xf numFmtId="0" fontId="34" fillId="0" borderId="35" xfId="84" applyFont="1" applyBorder="1" applyAlignment="1">
      <alignment horizontal="left"/>
    </xf>
    <xf numFmtId="0" fontId="34" fillId="0" borderId="3" xfId="84" applyFont="1" applyBorder="1"/>
    <xf numFmtId="0" fontId="31" fillId="0" borderId="3" xfId="84" applyFont="1" applyBorder="1" applyAlignment="1">
      <alignment horizontal="left" vertical="center"/>
    </xf>
    <xf numFmtId="0" fontId="34" fillId="0" borderId="9" xfId="84" applyFont="1" applyBorder="1"/>
    <xf numFmtId="0" fontId="34" fillId="0" borderId="34" xfId="84" applyFont="1" applyBorder="1"/>
    <xf numFmtId="0" fontId="34" fillId="0" borderId="0" xfId="84" applyFont="1" applyAlignment="1">
      <alignment vertical="center"/>
    </xf>
    <xf numFmtId="0" fontId="31" fillId="0" borderId="0" xfId="84" quotePrefix="1" applyFont="1" applyAlignment="1">
      <alignment horizontal="left"/>
    </xf>
    <xf numFmtId="0" fontId="32" fillId="0" borderId="0" xfId="84" applyFont="1" applyAlignment="1">
      <alignment horizontal="left" vertical="top"/>
    </xf>
    <xf numFmtId="0" fontId="32" fillId="0" borderId="0" xfId="84" applyFont="1"/>
    <xf numFmtId="0" fontId="34" fillId="0" borderId="35" xfId="84" applyFont="1" applyBorder="1"/>
    <xf numFmtId="0" fontId="31" fillId="0" borderId="0" xfId="84" quotePrefix="1" applyFont="1" applyAlignment="1">
      <alignment vertical="center"/>
    </xf>
    <xf numFmtId="0" fontId="32" fillId="0" borderId="0" xfId="84" applyFont="1" applyAlignment="1">
      <alignment horizontal="left"/>
    </xf>
    <xf numFmtId="0" fontId="34" fillId="0" borderId="0" xfId="84" applyFont="1" applyAlignment="1">
      <alignment horizontal="left"/>
    </xf>
    <xf numFmtId="0" fontId="31" fillId="0" borderId="3" xfId="84" applyFont="1" applyBorder="1" applyAlignment="1">
      <alignment horizontal="left"/>
    </xf>
    <xf numFmtId="0" fontId="34" fillId="0" borderId="3" xfId="84" applyFont="1" applyBorder="1" applyAlignment="1">
      <alignment horizontal="left"/>
    </xf>
    <xf numFmtId="0" fontId="34" fillId="0" borderId="3" xfId="86" applyFont="1" applyBorder="1" applyAlignment="1">
      <alignment horizontal="left"/>
    </xf>
    <xf numFmtId="0" fontId="34" fillId="0" borderId="0" xfId="85" applyFont="1"/>
    <xf numFmtId="0" fontId="31" fillId="0" borderId="0" xfId="84" applyFont="1" applyAlignment="1">
      <alignment vertical="top"/>
    </xf>
    <xf numFmtId="0" fontId="34" fillId="0" borderId="0" xfId="87" applyFont="1" applyAlignment="1">
      <alignment vertical="center"/>
    </xf>
    <xf numFmtId="0" fontId="34" fillId="0" borderId="0" xfId="87" applyFont="1"/>
    <xf numFmtId="0" fontId="34" fillId="0" borderId="0" xfId="86" applyFont="1" applyAlignment="1">
      <alignment horizontal="left"/>
    </xf>
    <xf numFmtId="0" fontId="32" fillId="0" borderId="0" xfId="84" applyFont="1" applyAlignment="1">
      <alignment vertical="top"/>
    </xf>
    <xf numFmtId="0" fontId="31" fillId="0" borderId="0" xfId="85" quotePrefix="1" applyFont="1" applyAlignment="1">
      <alignment vertical="center"/>
    </xf>
    <xf numFmtId="0" fontId="31" fillId="0" borderId="0" xfId="84" quotePrefix="1" applyFont="1" applyAlignment="1">
      <alignment horizontal="right"/>
    </xf>
    <xf numFmtId="0" fontId="34" fillId="0" borderId="0" xfId="85" applyFont="1" applyAlignment="1">
      <alignment vertical="center"/>
    </xf>
    <xf numFmtId="0" fontId="34" fillId="0" borderId="0" xfId="84" quotePrefix="1" applyFont="1" applyAlignment="1">
      <alignment horizontal="right"/>
    </xf>
    <xf numFmtId="0" fontId="25" fillId="0" borderId="0" xfId="86" applyFont="1" applyAlignment="1">
      <alignment vertical="top"/>
    </xf>
    <xf numFmtId="0" fontId="34" fillId="0" borderId="0" xfId="86" applyFont="1" applyAlignment="1">
      <alignment vertical="top"/>
    </xf>
    <xf numFmtId="0" fontId="34" fillId="0" borderId="0" xfId="86" applyFont="1" applyAlignment="1">
      <alignment horizontal="center"/>
    </xf>
    <xf numFmtId="0" fontId="31" fillId="0" borderId="0" xfId="86" applyFont="1" applyAlignment="1">
      <alignment vertical="top" wrapText="1"/>
    </xf>
    <xf numFmtId="0" fontId="34" fillId="10" borderId="35" xfId="84" applyFont="1" applyFill="1" applyBorder="1"/>
    <xf numFmtId="0" fontId="34" fillId="10" borderId="3" xfId="85" applyFont="1" applyFill="1" applyBorder="1"/>
    <xf numFmtId="0" fontId="31" fillId="10" borderId="3" xfId="85" applyFont="1" applyFill="1" applyBorder="1" applyAlignment="1">
      <alignment horizontal="right" vertical="center"/>
    </xf>
    <xf numFmtId="0" fontId="34" fillId="10" borderId="3" xfId="84" applyFont="1" applyFill="1" applyBorder="1"/>
    <xf numFmtId="0" fontId="25" fillId="10" borderId="3" xfId="84" applyFont="1" applyFill="1" applyBorder="1" applyAlignment="1">
      <alignment vertical="center"/>
    </xf>
    <xf numFmtId="0" fontId="31" fillId="10" borderId="3" xfId="85" applyFont="1" applyFill="1" applyBorder="1" applyAlignment="1">
      <alignment vertical="center"/>
    </xf>
    <xf numFmtId="0" fontId="31" fillId="10" borderId="3" xfId="88" applyFont="1" applyFill="1" applyBorder="1" applyAlignment="1">
      <alignment horizontal="center" vertical="center"/>
    </xf>
    <xf numFmtId="0" fontId="31" fillId="10" borderId="3" xfId="88" applyFont="1" applyFill="1" applyBorder="1">
      <alignment vertical="center"/>
    </xf>
    <xf numFmtId="0" fontId="34" fillId="10" borderId="3" xfId="87" applyFont="1" applyFill="1" applyBorder="1"/>
    <xf numFmtId="0" fontId="34" fillId="10" borderId="9" xfId="84" applyFont="1" applyFill="1" applyBorder="1"/>
    <xf numFmtId="0" fontId="34" fillId="10" borderId="0" xfId="85" applyFont="1" applyFill="1"/>
    <xf numFmtId="0" fontId="25" fillId="10" borderId="0" xfId="84" applyFont="1" applyFill="1" applyAlignment="1">
      <alignment vertical="center"/>
    </xf>
    <xf numFmtId="0" fontId="31" fillId="10" borderId="0" xfId="85" applyFont="1" applyFill="1" applyAlignment="1">
      <alignment vertical="center"/>
    </xf>
    <xf numFmtId="0" fontId="31" fillId="10" borderId="0" xfId="85" applyFont="1" applyFill="1"/>
    <xf numFmtId="0" fontId="32" fillId="10" borderId="0" xfId="85" applyFont="1" applyFill="1" applyAlignment="1">
      <alignment vertical="top"/>
    </xf>
    <xf numFmtId="0" fontId="31" fillId="10" borderId="0" xfId="88" applyFont="1" applyFill="1" applyAlignment="1">
      <alignment horizontal="center" vertical="center"/>
    </xf>
    <xf numFmtId="0" fontId="32" fillId="10" borderId="0" xfId="88" applyFont="1" applyFill="1" applyAlignment="1">
      <alignment vertical="top"/>
    </xf>
    <xf numFmtId="0" fontId="34" fillId="10" borderId="0" xfId="87" applyFont="1" applyFill="1"/>
    <xf numFmtId="0" fontId="32" fillId="10" borderId="0" xfId="85" applyFont="1" applyFill="1"/>
    <xf numFmtId="0" fontId="31" fillId="10" borderId="0" xfId="85" applyFont="1" applyFill="1" applyAlignment="1">
      <alignment horizontal="right" vertical="center"/>
    </xf>
    <xf numFmtId="0" fontId="34" fillId="10" borderId="0" xfId="85" applyFont="1" applyFill="1" applyAlignment="1">
      <alignment vertical="center"/>
    </xf>
    <xf numFmtId="0" fontId="31" fillId="10" borderId="0" xfId="84" quotePrefix="1" applyFont="1" applyFill="1" applyAlignment="1">
      <alignment horizontal="right"/>
    </xf>
    <xf numFmtId="0" fontId="31" fillId="10" borderId="0" xfId="84" applyFont="1" applyFill="1" applyAlignment="1">
      <alignment vertical="center"/>
    </xf>
    <xf numFmtId="0" fontId="34" fillId="0" borderId="0" xfId="86" applyFont="1" applyAlignment="1">
      <alignment vertical="center"/>
    </xf>
    <xf numFmtId="0" fontId="34" fillId="0" borderId="8" xfId="86" applyFont="1" applyBorder="1" applyAlignment="1">
      <alignment vertical="center"/>
    </xf>
    <xf numFmtId="0" fontId="34" fillId="10" borderId="0" xfId="86" applyFont="1" applyFill="1"/>
    <xf numFmtId="0" fontId="34" fillId="10" borderId="34" xfId="84" applyFont="1" applyFill="1" applyBorder="1" applyAlignment="1">
      <alignment vertical="center"/>
    </xf>
    <xf numFmtId="0" fontId="32" fillId="10" borderId="0" xfId="85" applyFont="1" applyFill="1" applyAlignment="1">
      <alignment horizontal="left"/>
    </xf>
    <xf numFmtId="0" fontId="32" fillId="10" borderId="0" xfId="84" applyFont="1" applyFill="1"/>
    <xf numFmtId="0" fontId="34" fillId="10" borderId="33" xfId="84" applyFont="1" applyFill="1" applyBorder="1"/>
    <xf numFmtId="0" fontId="34" fillId="10" borderId="4" xfId="85" applyFont="1" applyFill="1" applyBorder="1"/>
    <xf numFmtId="0" fontId="31" fillId="10" borderId="4" xfId="85" applyFont="1" applyFill="1" applyBorder="1" applyAlignment="1">
      <alignment horizontal="right" vertical="center"/>
    </xf>
    <xf numFmtId="0" fontId="34" fillId="10" borderId="4" xfId="84" applyFont="1" applyFill="1" applyBorder="1"/>
    <xf numFmtId="0" fontId="25" fillId="10" borderId="4" xfId="84" applyFont="1" applyFill="1" applyBorder="1" applyAlignment="1">
      <alignment vertical="center"/>
    </xf>
    <xf numFmtId="0" fontId="31" fillId="10" borderId="4" xfId="85" applyFont="1" applyFill="1" applyBorder="1" applyAlignment="1">
      <alignment vertical="center"/>
    </xf>
    <xf numFmtId="0" fontId="34" fillId="10" borderId="4" xfId="86" applyFont="1" applyFill="1" applyBorder="1"/>
    <xf numFmtId="0" fontId="72" fillId="10" borderId="4" xfId="88" applyFont="1" applyFill="1" applyBorder="1" applyAlignment="1">
      <alignment vertical="center" wrapText="1"/>
    </xf>
    <xf numFmtId="0" fontId="31" fillId="10" borderId="4" xfId="85" applyFont="1" applyFill="1" applyBorder="1"/>
    <xf numFmtId="0" fontId="34" fillId="10" borderId="4" xfId="87" applyFont="1" applyFill="1" applyBorder="1"/>
    <xf numFmtId="0" fontId="34" fillId="0" borderId="34" xfId="86" applyFont="1" applyBorder="1"/>
    <xf numFmtId="0" fontId="25" fillId="0" borderId="0" xfId="84" applyFont="1" applyAlignment="1">
      <alignment horizontal="center" vertical="center"/>
    </xf>
    <xf numFmtId="0" fontId="34" fillId="0" borderId="0" xfId="86" applyFont="1"/>
    <xf numFmtId="0" fontId="34" fillId="0" borderId="8" xfId="86" applyFont="1" applyBorder="1"/>
    <xf numFmtId="0" fontId="31" fillId="0" borderId="0" xfId="85" applyFont="1" applyAlignment="1">
      <alignment horizontal="left" vertical="center"/>
    </xf>
    <xf numFmtId="0" fontId="25" fillId="0" borderId="0" xfId="84" applyFont="1" applyAlignment="1">
      <alignment vertical="center"/>
    </xf>
    <xf numFmtId="0" fontId="31" fillId="0" borderId="0" xfId="85" applyFont="1" applyAlignment="1">
      <alignment vertical="center"/>
    </xf>
    <xf numFmtId="0" fontId="31" fillId="0" borderId="0" xfId="85" applyFont="1"/>
    <xf numFmtId="0" fontId="32" fillId="0" borderId="0" xfId="85" applyFont="1" applyAlignment="1">
      <alignment vertical="top"/>
    </xf>
    <xf numFmtId="0" fontId="31" fillId="0" borderId="0" xfId="85" quotePrefix="1" applyFont="1"/>
    <xf numFmtId="0" fontId="34" fillId="0" borderId="0" xfId="88" applyFont="1" applyAlignment="1"/>
    <xf numFmtId="0" fontId="31" fillId="0" borderId="0" xfId="85" applyFont="1" applyAlignment="1">
      <alignment horizontal="right" vertical="center"/>
    </xf>
    <xf numFmtId="0" fontId="31" fillId="0" borderId="0" xfId="86" applyFont="1"/>
    <xf numFmtId="0" fontId="31" fillId="0" borderId="0" xfId="89" quotePrefix="1" applyFont="1" applyAlignment="1">
      <alignment horizontal="center" vertical="center"/>
    </xf>
    <xf numFmtId="0" fontId="31" fillId="0" borderId="0" xfId="86" applyFont="1" applyAlignment="1">
      <alignment vertical="center"/>
    </xf>
    <xf numFmtId="0" fontId="31" fillId="0" borderId="0" xfId="88" applyFont="1" applyAlignment="1"/>
    <xf numFmtId="0" fontId="31" fillId="0" borderId="0" xfId="86" quotePrefix="1" applyFont="1" applyAlignment="1">
      <alignment horizontal="right"/>
    </xf>
    <xf numFmtId="0" fontId="32" fillId="0" borderId="0" xfId="86" applyFont="1"/>
    <xf numFmtId="0" fontId="31" fillId="0" borderId="4" xfId="85" applyFont="1" applyBorder="1" applyAlignment="1">
      <alignment horizontal="right" vertical="center"/>
    </xf>
    <xf numFmtId="0" fontId="34" fillId="0" borderId="0" xfId="86" applyFont="1" applyAlignment="1">
      <alignment horizontal="center" vertical="center"/>
    </xf>
    <xf numFmtId="0" fontId="34" fillId="10" borderId="35" xfId="86" applyFont="1" applyFill="1" applyBorder="1"/>
    <xf numFmtId="0" fontId="34" fillId="10" borderId="3" xfId="86" applyFont="1" applyFill="1" applyBorder="1"/>
    <xf numFmtId="0" fontId="73" fillId="10" borderId="0" xfId="90" applyFont="1" applyFill="1" applyAlignment="1">
      <alignment horizontal="left"/>
    </xf>
    <xf numFmtId="0" fontId="32" fillId="10" borderId="3" xfId="86" applyFont="1" applyFill="1" applyBorder="1" applyAlignment="1">
      <alignment vertical="top" wrapText="1"/>
    </xf>
    <xf numFmtId="0" fontId="31" fillId="10" borderId="3" xfId="86" quotePrefix="1" applyFont="1" applyFill="1" applyBorder="1" applyAlignment="1">
      <alignment vertical="center"/>
    </xf>
    <xf numFmtId="0" fontId="31" fillId="10" borderId="3" xfId="86" applyFont="1" applyFill="1" applyBorder="1"/>
    <xf numFmtId="0" fontId="34" fillId="10" borderId="9" xfId="86" applyFont="1" applyFill="1" applyBorder="1"/>
    <xf numFmtId="0" fontId="34" fillId="10" borderId="34" xfId="86" applyFont="1" applyFill="1" applyBorder="1"/>
    <xf numFmtId="0" fontId="32" fillId="10" borderId="0" xfId="91" applyFont="1" applyFill="1"/>
    <xf numFmtId="0" fontId="32" fillId="10" borderId="0" xfId="86" applyFont="1" applyFill="1" applyAlignment="1">
      <alignment vertical="top" wrapText="1"/>
    </xf>
    <xf numFmtId="0" fontId="31" fillId="10" borderId="0" xfId="86" quotePrefix="1" applyFont="1" applyFill="1" applyAlignment="1">
      <alignment vertical="center"/>
    </xf>
    <xf numFmtId="0" fontId="31" fillId="10" borderId="0" xfId="85" applyFont="1" applyFill="1" applyAlignment="1">
      <alignment horizontal="center" vertical="center"/>
    </xf>
    <xf numFmtId="0" fontId="34" fillId="10" borderId="8" xfId="86" applyFont="1" applyFill="1" applyBorder="1"/>
    <xf numFmtId="0" fontId="31" fillId="10" borderId="0" xfId="84" applyFont="1" applyFill="1" applyAlignment="1">
      <alignment horizontal="left"/>
    </xf>
    <xf numFmtId="0" fontId="31" fillId="10" borderId="0" xfId="84" quotePrefix="1" applyFont="1" applyFill="1" applyAlignment="1">
      <alignment vertical="center"/>
    </xf>
    <xf numFmtId="0" fontId="74" fillId="10" borderId="0" xfId="90" applyFont="1" applyFill="1" applyAlignment="1">
      <alignment horizontal="left"/>
    </xf>
    <xf numFmtId="0" fontId="34" fillId="10" borderId="33" xfId="86" applyFont="1" applyFill="1" applyBorder="1"/>
    <xf numFmtId="0" fontId="32" fillId="10" borderId="4" xfId="86" applyFont="1" applyFill="1" applyBorder="1" applyAlignment="1">
      <alignment vertical="top" wrapText="1"/>
    </xf>
    <xf numFmtId="0" fontId="31" fillId="10" borderId="4" xfId="86" quotePrefix="1" applyFont="1" applyFill="1" applyBorder="1" applyAlignment="1">
      <alignment vertical="center"/>
    </xf>
    <xf numFmtId="0" fontId="34" fillId="10" borderId="10" xfId="86" applyFont="1" applyFill="1" applyBorder="1"/>
    <xf numFmtId="0" fontId="31" fillId="10" borderId="0" xfId="86" applyFont="1" applyFill="1"/>
    <xf numFmtId="0" fontId="31" fillId="10" borderId="0" xfId="90" applyFont="1" applyFill="1"/>
    <xf numFmtId="0" fontId="32" fillId="10" borderId="0" xfId="90" applyFont="1" applyFill="1"/>
    <xf numFmtId="0" fontId="71" fillId="10" borderId="0" xfId="92" applyFill="1"/>
    <xf numFmtId="0" fontId="31" fillId="10" borderId="0" xfId="84" quotePrefix="1" applyFont="1" applyFill="1" applyAlignment="1">
      <alignment horizontal="right" vertical="center"/>
    </xf>
    <xf numFmtId="0" fontId="31" fillId="10" borderId="0" xfId="86" applyFont="1" applyFill="1" applyAlignment="1">
      <alignment vertical="top"/>
    </xf>
    <xf numFmtId="0" fontId="32" fillId="10" borderId="0" xfId="86" applyFont="1" applyFill="1"/>
    <xf numFmtId="0" fontId="31" fillId="10" borderId="0" xfId="86" applyFont="1" applyFill="1" applyAlignment="1">
      <alignment vertical="center"/>
    </xf>
    <xf numFmtId="0" fontId="32" fillId="10" borderId="0" xfId="86" applyFont="1" applyFill="1" applyAlignment="1">
      <alignment vertical="top"/>
    </xf>
    <xf numFmtId="0" fontId="32" fillId="10" borderId="0" xfId="86" applyFont="1" applyFill="1" applyAlignment="1">
      <alignment horizontal="left"/>
    </xf>
    <xf numFmtId="0" fontId="32" fillId="10" borderId="4" xfId="84" applyFont="1" applyFill="1" applyBorder="1"/>
    <xf numFmtId="0" fontId="32" fillId="10" borderId="4" xfId="86" applyFont="1" applyFill="1" applyBorder="1" applyAlignment="1">
      <alignment horizontal="left"/>
    </xf>
    <xf numFmtId="0" fontId="31" fillId="10" borderId="0" xfId="86" quotePrefix="1" applyFont="1" applyFill="1" applyAlignment="1">
      <alignment horizontal="left" vertical="center"/>
    </xf>
    <xf numFmtId="0" fontId="34" fillId="10" borderId="0" xfId="84" applyFont="1" applyFill="1" applyAlignment="1">
      <alignment horizontal="center"/>
    </xf>
    <xf numFmtId="0" fontId="32" fillId="10" borderId="0" xfId="84" applyFont="1" applyFill="1" applyAlignment="1">
      <alignment horizontal="left" vertical="center"/>
    </xf>
    <xf numFmtId="0" fontId="31" fillId="10" borderId="0" xfId="84" applyFont="1" applyFill="1" applyAlignment="1">
      <alignment horizontal="center"/>
    </xf>
    <xf numFmtId="0" fontId="32" fillId="10" borderId="0" xfId="84" applyFont="1" applyFill="1" applyAlignment="1">
      <alignment horizontal="center"/>
    </xf>
    <xf numFmtId="0" fontId="32" fillId="10" borderId="0" xfId="84" applyFont="1" applyFill="1" applyAlignment="1">
      <alignment vertical="center"/>
    </xf>
    <xf numFmtId="0" fontId="31" fillId="10" borderId="0" xfId="86" applyFont="1" applyFill="1" applyAlignment="1">
      <alignment horizontal="left" vertical="center"/>
    </xf>
    <xf numFmtId="0" fontId="31" fillId="10" borderId="0" xfId="85" quotePrefix="1" applyFont="1" applyFill="1" applyAlignment="1">
      <alignment vertical="center"/>
    </xf>
    <xf numFmtId="0" fontId="34" fillId="10" borderId="12" xfId="85" applyFont="1" applyFill="1" applyBorder="1"/>
    <xf numFmtId="0" fontId="31" fillId="10" borderId="12" xfId="85" quotePrefix="1" applyFont="1" applyFill="1" applyBorder="1" applyAlignment="1">
      <alignment vertical="center"/>
    </xf>
    <xf numFmtId="0" fontId="34" fillId="10" borderId="12" xfId="84" applyFont="1" applyFill="1" applyBorder="1" applyAlignment="1">
      <alignment horizontal="center"/>
    </xf>
    <xf numFmtId="0" fontId="31" fillId="10" borderId="12" xfId="84" applyFont="1" applyFill="1" applyBorder="1" applyAlignment="1">
      <alignment horizontal="left"/>
    </xf>
    <xf numFmtId="0" fontId="34" fillId="10" borderId="12" xfId="84" applyFont="1" applyFill="1" applyBorder="1" applyAlignment="1">
      <alignment horizontal="center" vertical="center"/>
    </xf>
    <xf numFmtId="0" fontId="32" fillId="10" borderId="12" xfId="86" applyFont="1" applyFill="1" applyBorder="1" applyAlignment="1">
      <alignment horizontal="left" vertical="center"/>
    </xf>
    <xf numFmtId="0" fontId="34" fillId="10" borderId="13" xfId="86" applyFont="1" applyFill="1" applyBorder="1" applyAlignment="1">
      <alignment vertical="center"/>
    </xf>
    <xf numFmtId="0" fontId="34" fillId="0" borderId="0" xfId="86" applyFont="1" applyBorder="1"/>
    <xf numFmtId="0" fontId="34" fillId="0" borderId="0" xfId="84" applyFont="1" applyBorder="1"/>
    <xf numFmtId="0" fontId="34" fillId="0" borderId="0" xfId="86" applyFont="1" applyBorder="1" applyAlignment="1">
      <alignment vertical="center"/>
    </xf>
    <xf numFmtId="0" fontId="34" fillId="10" borderId="0" xfId="84" applyFont="1" applyFill="1" applyBorder="1"/>
    <xf numFmtId="0" fontId="32" fillId="10" borderId="0" xfId="86" applyFont="1" applyFill="1" applyBorder="1" applyAlignment="1">
      <alignment horizontal="left" vertical="center"/>
    </xf>
    <xf numFmtId="0" fontId="32" fillId="10" borderId="0" xfId="86" applyFont="1" applyFill="1" applyBorder="1" applyAlignment="1">
      <alignment horizontal="left"/>
    </xf>
    <xf numFmtId="0" fontId="34" fillId="10" borderId="0" xfId="86" applyFont="1" applyFill="1" applyBorder="1" applyAlignment="1">
      <alignment vertical="center"/>
    </xf>
    <xf numFmtId="0" fontId="34" fillId="10" borderId="8" xfId="86" applyFont="1" applyFill="1" applyBorder="1" applyAlignment="1">
      <alignment vertical="center"/>
    </xf>
    <xf numFmtId="0" fontId="34" fillId="10" borderId="4" xfId="86" applyFont="1" applyFill="1" applyBorder="1" applyAlignment="1">
      <alignment vertical="center"/>
    </xf>
    <xf numFmtId="0" fontId="34" fillId="10" borderId="10" xfId="86" applyFont="1" applyFill="1" applyBorder="1" applyAlignment="1">
      <alignment vertical="center"/>
    </xf>
    <xf numFmtId="0" fontId="34" fillId="0" borderId="1" xfId="85" applyFont="1" applyBorder="1"/>
    <xf numFmtId="0" fontId="34" fillId="0" borderId="2" xfId="85" applyFont="1" applyBorder="1"/>
    <xf numFmtId="0" fontId="34" fillId="0" borderId="7" xfId="85" applyFont="1" applyBorder="1"/>
    <xf numFmtId="0" fontId="31" fillId="0" borderId="34" xfId="85" applyFont="1" applyBorder="1" applyAlignment="1">
      <alignment vertical="center"/>
    </xf>
    <xf numFmtId="0" fontId="70" fillId="0" borderId="0" xfId="85" applyFont="1" applyAlignment="1">
      <alignment vertical="center"/>
    </xf>
    <xf numFmtId="0" fontId="17" fillId="0" borderId="0" xfId="85" applyFont="1"/>
    <xf numFmtId="0" fontId="17" fillId="0" borderId="0" xfId="85" applyFont="1" applyAlignment="1">
      <alignment vertical="center"/>
    </xf>
    <xf numFmtId="0" fontId="31" fillId="0" borderId="8" xfId="85" applyFont="1" applyBorder="1" applyAlignment="1">
      <alignment vertical="center"/>
    </xf>
    <xf numFmtId="0" fontId="32" fillId="0" borderId="34" xfId="85" applyFont="1" applyBorder="1" applyAlignment="1">
      <alignment vertical="center"/>
    </xf>
    <xf numFmtId="0" fontId="32" fillId="0" borderId="0" xfId="85" applyFont="1" applyAlignment="1">
      <alignment vertical="center"/>
    </xf>
    <xf numFmtId="0" fontId="32" fillId="0" borderId="8" xfId="85" applyFont="1" applyBorder="1" applyAlignment="1">
      <alignment vertical="center"/>
    </xf>
    <xf numFmtId="0" fontId="32" fillId="0" borderId="34" xfId="85" applyFont="1" applyBorder="1" applyAlignment="1">
      <alignment horizontal="center" vertical="center"/>
    </xf>
    <xf numFmtId="0" fontId="32" fillId="0" borderId="8" xfId="85" applyFont="1" applyBorder="1" applyAlignment="1">
      <alignment horizontal="center" vertical="center"/>
    </xf>
    <xf numFmtId="0" fontId="34" fillId="0" borderId="34" xfId="85" applyFont="1" applyBorder="1" applyAlignment="1">
      <alignment horizontal="left"/>
    </xf>
    <xf numFmtId="0" fontId="34" fillId="0" borderId="0" xfId="85" applyFont="1" applyAlignment="1">
      <alignment horizontal="left"/>
    </xf>
    <xf numFmtId="0" fontId="31" fillId="0" borderId="0" xfId="85" quotePrefix="1" applyFont="1" applyAlignment="1">
      <alignment horizontal="left" vertical="center"/>
    </xf>
    <xf numFmtId="0" fontId="32" fillId="0" borderId="0" xfId="85" applyFont="1" applyAlignment="1">
      <alignment horizontal="left"/>
    </xf>
    <xf numFmtId="0" fontId="34" fillId="0" borderId="8" xfId="85" applyFont="1" applyBorder="1"/>
    <xf numFmtId="0" fontId="32" fillId="0" borderId="0" xfId="85" applyFont="1"/>
    <xf numFmtId="0" fontId="31" fillId="0" borderId="0" xfId="85" applyFont="1" applyAlignment="1">
      <alignment horizontal="right"/>
    </xf>
    <xf numFmtId="0" fontId="31" fillId="0" borderId="0" xfId="86" applyFont="1" applyAlignment="1">
      <alignment vertical="top"/>
    </xf>
    <xf numFmtId="0" fontId="34" fillId="0" borderId="0" xfId="85" applyFont="1" applyAlignment="1">
      <alignment horizontal="right" vertical="center"/>
    </xf>
    <xf numFmtId="0" fontId="34" fillId="0" borderId="34" xfId="85" applyFont="1" applyBorder="1"/>
    <xf numFmtId="0" fontId="32" fillId="0" borderId="0" xfId="85" applyFont="1" applyAlignment="1">
      <alignment horizontal="left" vertical="center"/>
    </xf>
    <xf numFmtId="0" fontId="31" fillId="0" borderId="0" xfId="85" applyFont="1" applyAlignment="1">
      <alignment horizontal="left"/>
    </xf>
    <xf numFmtId="0" fontId="34" fillId="0" borderId="0" xfId="85" applyFont="1" applyAlignment="1">
      <alignment horizontal="center"/>
    </xf>
    <xf numFmtId="0" fontId="31" fillId="0" borderId="0" xfId="85" applyFont="1" applyAlignment="1">
      <alignment horizontal="center"/>
    </xf>
    <xf numFmtId="0" fontId="34" fillId="0" borderId="8" xfId="85" applyFont="1" applyBorder="1" applyAlignment="1">
      <alignment horizontal="center"/>
    </xf>
    <xf numFmtId="0" fontId="41" fillId="0" borderId="0" xfId="85" quotePrefix="1" applyFont="1" applyAlignment="1">
      <alignment horizontal="right"/>
    </xf>
    <xf numFmtId="0" fontId="31" fillId="0" borderId="0" xfId="87" applyFont="1" applyAlignment="1">
      <alignment vertical="center"/>
    </xf>
    <xf numFmtId="0" fontId="31" fillId="0" borderId="0" xfId="87" applyFont="1" applyAlignment="1">
      <alignment horizontal="left" vertical="center"/>
    </xf>
    <xf numFmtId="0" fontId="34" fillId="10" borderId="1" xfId="85" applyFont="1" applyFill="1" applyBorder="1"/>
    <xf numFmtId="0" fontId="31" fillId="10" borderId="2" xfId="85" applyFont="1" applyFill="1" applyBorder="1"/>
    <xf numFmtId="0" fontId="34" fillId="10" borderId="2" xfId="85" applyFont="1" applyFill="1" applyBorder="1"/>
    <xf numFmtId="0" fontId="34" fillId="10" borderId="7" xfId="85" applyFont="1" applyFill="1" applyBorder="1"/>
    <xf numFmtId="0" fontId="34" fillId="10" borderId="34" xfId="85" applyFont="1" applyFill="1" applyBorder="1"/>
    <xf numFmtId="0" fontId="34" fillId="10" borderId="8" xfId="85" applyFont="1" applyFill="1" applyBorder="1"/>
    <xf numFmtId="0" fontId="34" fillId="10" borderId="11" xfId="85" applyFont="1" applyFill="1" applyBorder="1"/>
    <xf numFmtId="0" fontId="34" fillId="10" borderId="13" xfId="85" applyFont="1" applyFill="1" applyBorder="1"/>
    <xf numFmtId="0" fontId="32" fillId="0" borderId="0" xfId="86" applyFont="1" applyAlignment="1">
      <alignment horizontal="left" vertical="center"/>
    </xf>
    <xf numFmtId="0" fontId="34" fillId="0" borderId="35" xfId="85" applyFont="1" applyBorder="1"/>
    <xf numFmtId="0" fontId="34" fillId="0" borderId="3" xfId="85" applyFont="1" applyBorder="1"/>
    <xf numFmtId="0" fontId="34" fillId="0" borderId="3" xfId="85" applyFont="1" applyBorder="1" applyAlignment="1">
      <alignment horizontal="left"/>
    </xf>
    <xf numFmtId="0" fontId="34" fillId="0" borderId="3" xfId="85" applyFont="1" applyBorder="1" applyAlignment="1">
      <alignment horizontal="center"/>
    </xf>
    <xf numFmtId="0" fontId="32" fillId="0" borderId="3" xfId="86" applyFont="1" applyBorder="1" applyAlignment="1">
      <alignment horizontal="left" vertical="center"/>
    </xf>
    <xf numFmtId="0" fontId="34" fillId="0" borderId="9" xfId="85" applyFont="1" applyBorder="1"/>
    <xf numFmtId="0" fontId="31" fillId="0" borderId="0" xfId="88" applyFont="1">
      <alignment vertical="center"/>
    </xf>
    <xf numFmtId="0" fontId="72" fillId="0" borderId="0" xfId="88" applyFont="1">
      <alignment vertical="center"/>
    </xf>
    <xf numFmtId="0" fontId="34" fillId="0" borderId="0" xfId="93" applyFont="1">
      <alignment vertical="center"/>
    </xf>
    <xf numFmtId="0" fontId="32" fillId="0" borderId="8" xfId="86" applyFont="1" applyBorder="1" applyAlignment="1">
      <alignment horizontal="left"/>
    </xf>
    <xf numFmtId="0" fontId="32" fillId="0" borderId="0" xfId="88" applyFont="1">
      <alignment vertical="center"/>
    </xf>
    <xf numFmtId="0" fontId="34" fillId="0" borderId="0" xfId="88" applyFont="1" applyAlignment="1">
      <alignment horizontal="center"/>
    </xf>
    <xf numFmtId="0" fontId="31" fillId="10" borderId="2" xfId="86" applyFont="1" applyFill="1" applyBorder="1"/>
    <xf numFmtId="0" fontId="34" fillId="10" borderId="2" xfId="86" applyFont="1" applyFill="1" applyBorder="1"/>
    <xf numFmtId="0" fontId="25" fillId="10" borderId="2" xfId="85" applyFont="1" applyFill="1" applyBorder="1" applyAlignment="1">
      <alignment vertical="center"/>
    </xf>
    <xf numFmtId="0" fontId="31" fillId="10" borderId="2" xfId="88" applyFont="1" applyFill="1" applyBorder="1">
      <alignment vertical="center"/>
    </xf>
    <xf numFmtId="0" fontId="31" fillId="10" borderId="0" xfId="85" quotePrefix="1" applyFont="1" applyFill="1" applyAlignment="1">
      <alignment horizontal="center" vertical="center"/>
    </xf>
    <xf numFmtId="0" fontId="25" fillId="10" borderId="0" xfId="85" applyFont="1" applyFill="1" applyAlignment="1">
      <alignment vertical="center"/>
    </xf>
    <xf numFmtId="0" fontId="31" fillId="10" borderId="0" xfId="88" applyFont="1" applyFill="1">
      <alignment vertical="center"/>
    </xf>
    <xf numFmtId="0" fontId="31" fillId="10" borderId="0" xfId="86" applyFont="1" applyFill="1" applyAlignment="1">
      <alignment horizontal="center" vertical="center" wrapText="1"/>
    </xf>
    <xf numFmtId="0" fontId="32" fillId="10" borderId="0" xfId="85" quotePrefix="1" applyFont="1" applyFill="1" applyAlignment="1">
      <alignment vertical="center"/>
    </xf>
    <xf numFmtId="0" fontId="31" fillId="10" borderId="0" xfId="86" applyFont="1" applyFill="1" applyAlignment="1">
      <alignment vertical="center" wrapText="1"/>
    </xf>
    <xf numFmtId="0" fontId="34" fillId="0" borderId="34" xfId="85" applyFont="1" applyBorder="1" applyAlignment="1">
      <alignment vertical="center"/>
    </xf>
    <xf numFmtId="0" fontId="34" fillId="10" borderId="34" xfId="85" applyFont="1" applyFill="1" applyBorder="1" applyAlignment="1">
      <alignment vertical="center"/>
    </xf>
    <xf numFmtId="0" fontId="34" fillId="10" borderId="8" xfId="85" applyFont="1" applyFill="1" applyBorder="1" applyAlignment="1">
      <alignment vertical="center"/>
    </xf>
    <xf numFmtId="0" fontId="34" fillId="0" borderId="8" xfId="85" applyFont="1" applyBorder="1" applyAlignment="1">
      <alignment vertical="center"/>
    </xf>
    <xf numFmtId="0" fontId="31" fillId="10" borderId="0" xfId="94" applyFont="1" applyFill="1"/>
    <xf numFmtId="0" fontId="34" fillId="10" borderId="8" xfId="88" applyFont="1" applyFill="1" applyBorder="1" applyAlignment="1"/>
    <xf numFmtId="0" fontId="31" fillId="10" borderId="0" xfId="85" quotePrefix="1" applyFont="1" applyFill="1"/>
    <xf numFmtId="0" fontId="34" fillId="10" borderId="0" xfId="88" applyFont="1" applyFill="1" applyAlignment="1"/>
    <xf numFmtId="0" fontId="31" fillId="0" borderId="8" xfId="86" applyFont="1" applyBorder="1" applyAlignment="1">
      <alignment wrapText="1"/>
    </xf>
    <xf numFmtId="0" fontId="31" fillId="0" borderId="0" xfId="86" applyFont="1" applyAlignment="1">
      <alignment wrapText="1"/>
    </xf>
    <xf numFmtId="0" fontId="34" fillId="10" borderId="11" xfId="86" applyFont="1" applyFill="1" applyBorder="1"/>
    <xf numFmtId="0" fontId="34" fillId="10" borderId="12" xfId="86" applyFont="1" applyFill="1" applyBorder="1"/>
    <xf numFmtId="0" fontId="34" fillId="10" borderId="13" xfId="86" applyFont="1" applyFill="1" applyBorder="1"/>
    <xf numFmtId="0" fontId="34" fillId="0" borderId="34" xfId="86" applyFont="1" applyBorder="1" applyAlignment="1">
      <alignment vertical="center"/>
    </xf>
    <xf numFmtId="0" fontId="31" fillId="0" borderId="8" xfId="86" applyFont="1" applyBorder="1" applyAlignment="1">
      <alignment vertical="center" wrapText="1"/>
    </xf>
    <xf numFmtId="0" fontId="31" fillId="0" borderId="0" xfId="86" applyFont="1" applyAlignment="1">
      <alignment vertical="center" wrapText="1"/>
    </xf>
    <xf numFmtId="0" fontId="34" fillId="0" borderId="35" xfId="86" applyFont="1" applyBorder="1" applyAlignment="1">
      <alignment vertical="center"/>
    </xf>
    <xf numFmtId="0" fontId="34" fillId="0" borderId="3" xfId="86" applyFont="1" applyBorder="1" applyAlignment="1">
      <alignment vertical="center"/>
    </xf>
    <xf numFmtId="0" fontId="31" fillId="0" borderId="9" xfId="86" applyFont="1" applyBorder="1" applyAlignment="1">
      <alignment vertical="center" wrapText="1"/>
    </xf>
    <xf numFmtId="0" fontId="31" fillId="0" borderId="14" xfId="86" applyFont="1" applyBorder="1" applyAlignment="1">
      <alignment horizontal="center" vertical="center" wrapText="1"/>
    </xf>
    <xf numFmtId="0" fontId="34" fillId="10" borderId="1" xfId="86" applyFont="1" applyFill="1" applyBorder="1" applyAlignment="1">
      <alignment horizontal="left" vertical="center" wrapText="1"/>
    </xf>
    <xf numFmtId="0" fontId="34" fillId="10" borderId="2" xfId="86" applyFont="1" applyFill="1" applyBorder="1" applyAlignment="1">
      <alignment horizontal="left" vertical="center" wrapText="1"/>
    </xf>
    <xf numFmtId="0" fontId="31" fillId="10" borderId="2" xfId="86" applyFont="1" applyFill="1" applyBorder="1" applyAlignment="1">
      <alignment horizontal="left" vertical="center"/>
    </xf>
    <xf numFmtId="0" fontId="34" fillId="10" borderId="7" xfId="86" applyFont="1" applyFill="1" applyBorder="1"/>
    <xf numFmtId="0" fontId="34" fillId="10" borderId="34" xfId="86" applyFont="1" applyFill="1" applyBorder="1" applyAlignment="1">
      <alignment horizontal="left" vertical="center" wrapText="1"/>
    </xf>
    <xf numFmtId="0" fontId="34" fillId="10" borderId="0" xfId="86" applyFont="1" applyFill="1" applyAlignment="1">
      <alignment vertical="center" wrapText="1"/>
    </xf>
    <xf numFmtId="0" fontId="34" fillId="10" borderId="0" xfId="86" applyFont="1" applyFill="1" applyAlignment="1">
      <alignment horizontal="left" vertical="center" wrapText="1"/>
    </xf>
    <xf numFmtId="0" fontId="32" fillId="10" borderId="0" xfId="86" applyFont="1" applyFill="1" applyAlignment="1">
      <alignment horizontal="left" vertical="center"/>
    </xf>
    <xf numFmtId="0" fontId="34" fillId="10" borderId="0" xfId="86" applyFont="1" applyFill="1" applyAlignment="1">
      <alignment horizontal="left" vertical="center"/>
    </xf>
    <xf numFmtId="0" fontId="31" fillId="10" borderId="8" xfId="86" applyFont="1" applyFill="1" applyBorder="1" applyAlignment="1">
      <alignment vertical="center"/>
    </xf>
    <xf numFmtId="0" fontId="34" fillId="10" borderId="11" xfId="86" applyFont="1" applyFill="1" applyBorder="1" applyAlignment="1">
      <alignment horizontal="left" vertical="center" wrapText="1"/>
    </xf>
    <xf numFmtId="0" fontId="34" fillId="10" borderId="12" xfId="86" applyFont="1" applyFill="1" applyBorder="1" applyAlignment="1">
      <alignment horizontal="left" vertical="center" wrapText="1"/>
    </xf>
    <xf numFmtId="0" fontId="34" fillId="10" borderId="12" xfId="86" applyFont="1" applyFill="1" applyBorder="1" applyAlignment="1">
      <alignment horizontal="left" vertical="center"/>
    </xf>
    <xf numFmtId="0" fontId="31" fillId="10" borderId="12" xfId="86" applyFont="1" applyFill="1" applyBorder="1"/>
    <xf numFmtId="0" fontId="31" fillId="10" borderId="13" xfId="86" applyFont="1" applyFill="1" applyBorder="1" applyAlignment="1">
      <alignment vertical="center"/>
    </xf>
    <xf numFmtId="0" fontId="34" fillId="0" borderId="11" xfId="86" applyFont="1" applyBorder="1"/>
    <xf numFmtId="0" fontId="34" fillId="5" borderId="12" xfId="86" applyFont="1" applyFill="1" applyBorder="1" applyAlignment="1">
      <alignment horizontal="left" vertical="center" wrapText="1"/>
    </xf>
    <xf numFmtId="0" fontId="34" fillId="5" borderId="12" xfId="86" applyFont="1" applyFill="1" applyBorder="1" applyAlignment="1">
      <alignment horizontal="left" vertical="center"/>
    </xf>
    <xf numFmtId="0" fontId="34" fillId="5" borderId="12" xfId="86" applyFont="1" applyFill="1" applyBorder="1"/>
    <xf numFmtId="0" fontId="34" fillId="0" borderId="12" xfId="86" applyFont="1" applyBorder="1"/>
    <xf numFmtId="0" fontId="34" fillId="0" borderId="13" xfId="86" applyFont="1" applyBorder="1"/>
    <xf numFmtId="0" fontId="31" fillId="0" borderId="2" xfId="85" quotePrefix="1" applyFont="1" applyBorder="1"/>
    <xf numFmtId="0" fontId="34" fillId="0" borderId="1" xfId="85" applyFont="1" applyBorder="1" applyAlignment="1">
      <alignment vertical="center"/>
    </xf>
    <xf numFmtId="0" fontId="34" fillId="0" borderId="2" xfId="85" applyFont="1" applyBorder="1" applyAlignment="1">
      <alignment vertical="center"/>
    </xf>
    <xf numFmtId="0" fontId="8" fillId="0" borderId="2" xfId="85" applyFont="1" applyBorder="1" applyAlignment="1">
      <alignment vertical="center"/>
    </xf>
    <xf numFmtId="0" fontId="34" fillId="0" borderId="7" xfId="85" applyFont="1" applyBorder="1" applyAlignment="1">
      <alignment vertical="center"/>
    </xf>
    <xf numFmtId="0" fontId="34" fillId="0" borderId="22" xfId="85" applyFont="1" applyBorder="1" applyAlignment="1">
      <alignment vertical="center"/>
    </xf>
    <xf numFmtId="0" fontId="20" fillId="0" borderId="0" xfId="85" applyFont="1" applyAlignment="1">
      <alignment vertical="top"/>
    </xf>
    <xf numFmtId="170" fontId="25" fillId="0" borderId="0" xfId="95" applyNumberFormat="1" applyFont="1" applyFill="1" applyBorder="1" applyAlignment="1">
      <alignment vertical="center"/>
    </xf>
    <xf numFmtId="0" fontId="34" fillId="0" borderId="0" xfId="85" applyFont="1" applyAlignment="1">
      <alignment horizontal="left" vertical="center"/>
    </xf>
    <xf numFmtId="0" fontId="73" fillId="0" borderId="0" xfId="90" applyFont="1" applyAlignment="1">
      <alignment horizontal="left"/>
    </xf>
    <xf numFmtId="0" fontId="74" fillId="0" borderId="0" xfId="90" applyFont="1" applyAlignment="1">
      <alignment horizontal="left"/>
    </xf>
    <xf numFmtId="0" fontId="31" fillId="0" borderId="0" xfId="85" applyFont="1" applyAlignment="1">
      <alignment vertical="top"/>
    </xf>
    <xf numFmtId="0" fontId="31" fillId="0" borderId="3" xfId="85" quotePrefix="1" applyFont="1" applyBorder="1" applyAlignment="1">
      <alignment vertical="center"/>
    </xf>
    <xf numFmtId="0" fontId="34" fillId="0" borderId="3" xfId="85" applyFont="1" applyBorder="1" applyAlignment="1">
      <alignment vertical="center"/>
    </xf>
    <xf numFmtId="0" fontId="74" fillId="0" borderId="3" xfId="90" applyFont="1" applyBorder="1" applyAlignment="1">
      <alignment horizontal="left"/>
    </xf>
    <xf numFmtId="0" fontId="31" fillId="0" borderId="3" xfId="85" applyFont="1" applyBorder="1" applyAlignment="1">
      <alignment vertical="top"/>
    </xf>
    <xf numFmtId="0" fontId="34" fillId="0" borderId="0" xfId="85" applyFont="1" applyAlignment="1">
      <alignment horizontal="left" vertical="top" wrapText="1"/>
    </xf>
    <xf numFmtId="0" fontId="31" fillId="0" borderId="0" xfId="86" quotePrefix="1" applyFont="1" applyAlignment="1">
      <alignment horizontal="left" vertical="center"/>
    </xf>
    <xf numFmtId="0" fontId="32" fillId="0" borderId="0" xfId="86" applyFont="1" applyAlignment="1">
      <alignment horizontal="left" vertical="top"/>
    </xf>
    <xf numFmtId="0" fontId="31" fillId="0" borderId="0" xfId="85" applyFont="1" applyAlignment="1">
      <alignment wrapText="1"/>
    </xf>
    <xf numFmtId="0" fontId="41" fillId="0" borderId="0" xfId="86" quotePrefix="1" applyFont="1" applyAlignment="1">
      <alignment horizontal="right" vertical="center"/>
    </xf>
    <xf numFmtId="0" fontId="34" fillId="0" borderId="0" xfId="93" applyFont="1" applyAlignment="1">
      <alignment horizontal="center" vertical="center" wrapText="1"/>
    </xf>
    <xf numFmtId="0" fontId="31" fillId="0" borderId="0" xfId="86" quotePrefix="1" applyFont="1" applyAlignment="1">
      <alignment vertical="center" wrapText="1"/>
    </xf>
    <xf numFmtId="0" fontId="25" fillId="0" borderId="0" xfId="86" applyFont="1" applyAlignment="1">
      <alignment horizontal="center" vertical="center" wrapText="1"/>
    </xf>
    <xf numFmtId="0" fontId="25" fillId="0" borderId="0" xfId="86" applyFont="1" applyAlignment="1">
      <alignment vertical="center" wrapText="1"/>
    </xf>
    <xf numFmtId="0" fontId="31" fillId="0" borderId="0" xfId="87" applyFont="1" applyAlignment="1">
      <alignment horizontal="left" vertical="center" wrapText="1"/>
    </xf>
    <xf numFmtId="0" fontId="75" fillId="0" borderId="0" xfId="85" applyFont="1"/>
    <xf numFmtId="0" fontId="31" fillId="0" borderId="8" xfId="86" applyFont="1" applyBorder="1" applyAlignment="1">
      <alignment horizontal="left"/>
    </xf>
    <xf numFmtId="0" fontId="75" fillId="0" borderId="0" xfId="93" applyFont="1">
      <alignment vertical="center"/>
    </xf>
    <xf numFmtId="0" fontId="31" fillId="0" borderId="8" xfId="85" quotePrefix="1" applyFont="1" applyBorder="1" applyAlignment="1">
      <alignment vertical="center"/>
    </xf>
    <xf numFmtId="0" fontId="34" fillId="0" borderId="8" xfId="85" applyFont="1" applyBorder="1" applyAlignment="1">
      <alignment horizontal="left"/>
    </xf>
    <xf numFmtId="0" fontId="25" fillId="0" borderId="0" xfId="85" quotePrefix="1" applyFont="1" applyAlignment="1">
      <alignment vertical="center"/>
    </xf>
    <xf numFmtId="0" fontId="32" fillId="0" borderId="0" xfId="88" applyFont="1" applyAlignment="1">
      <alignment vertical="top"/>
    </xf>
    <xf numFmtId="0" fontId="75" fillId="0" borderId="0" xfId="87" applyFont="1" applyAlignment="1">
      <alignment vertical="center"/>
    </xf>
    <xf numFmtId="0" fontId="75" fillId="0" borderId="0" xfId="87" applyFont="1"/>
    <xf numFmtId="0" fontId="32" fillId="0" borderId="8" xfId="86" applyFont="1" applyBorder="1" applyAlignment="1">
      <alignment horizontal="left" vertical="center"/>
    </xf>
    <xf numFmtId="0" fontId="34" fillId="0" borderId="33" xfId="85" applyFont="1" applyBorder="1"/>
    <xf numFmtId="0" fontId="34" fillId="0" borderId="4" xfId="85" applyFont="1" applyBorder="1"/>
    <xf numFmtId="0" fontId="32" fillId="0" borderId="4" xfId="85" applyFont="1" applyBorder="1" applyAlignment="1">
      <alignment horizontal="left" vertical="center"/>
    </xf>
    <xf numFmtId="0" fontId="34" fillId="0" borderId="4" xfId="85" applyFont="1" applyBorder="1" applyAlignment="1">
      <alignment vertical="center"/>
    </xf>
    <xf numFmtId="0" fontId="32" fillId="0" borderId="4" xfId="85" applyFont="1" applyBorder="1" applyAlignment="1">
      <alignment vertical="center"/>
    </xf>
    <xf numFmtId="0" fontId="31" fillId="0" borderId="4" xfId="86" applyFont="1" applyBorder="1" applyAlignment="1">
      <alignment horizontal="center" vertical="center" wrapText="1"/>
    </xf>
    <xf numFmtId="0" fontId="32" fillId="0" borderId="10" xfId="86" applyFont="1" applyBorder="1" applyAlignment="1">
      <alignment horizontal="left"/>
    </xf>
    <xf numFmtId="0" fontId="72" fillId="0" borderId="0" xfId="88" applyFont="1" applyAlignment="1">
      <alignment vertical="center" wrapText="1"/>
    </xf>
    <xf numFmtId="0" fontId="31" fillId="0" borderId="0" xfId="88" applyFont="1" applyAlignment="1">
      <alignment vertical="center" wrapText="1"/>
    </xf>
    <xf numFmtId="0" fontId="31" fillId="0" borderId="0" xfId="85" applyFont="1" applyAlignment="1">
      <alignment horizontal="left" wrapText="1"/>
    </xf>
    <xf numFmtId="0" fontId="31" fillId="10" borderId="34" xfId="85" applyFont="1" applyFill="1" applyBorder="1" applyAlignment="1">
      <alignment horizontal="left" wrapText="1"/>
    </xf>
    <xf numFmtId="0" fontId="31" fillId="10" borderId="0" xfId="85" applyFont="1" applyFill="1" applyAlignment="1">
      <alignment horizontal="left" wrapText="1"/>
    </xf>
    <xf numFmtId="0" fontId="31" fillId="10" borderId="0" xfId="85" quotePrefix="1" applyFont="1" applyFill="1" applyAlignment="1">
      <alignment horizontal="right"/>
    </xf>
    <xf numFmtId="0" fontId="18" fillId="0" borderId="0" xfId="85" applyFont="1" applyAlignment="1">
      <alignment vertical="center"/>
    </xf>
    <xf numFmtId="0" fontId="18" fillId="10" borderId="34" xfId="85" applyFont="1" applyFill="1" applyBorder="1" applyAlignment="1">
      <alignment vertical="center"/>
    </xf>
    <xf numFmtId="0" fontId="18" fillId="0" borderId="0" xfId="88" applyFont="1">
      <alignment vertical="center"/>
    </xf>
    <xf numFmtId="0" fontId="31" fillId="0" borderId="12" xfId="86" applyFont="1" applyBorder="1" applyAlignment="1">
      <alignment vertical="center"/>
    </xf>
    <xf numFmtId="0" fontId="34" fillId="0" borderId="12" xfId="85" applyFont="1" applyBorder="1"/>
    <xf numFmtId="0" fontId="8" fillId="0" borderId="0" xfId="96" applyFont="1" applyAlignment="1">
      <alignment vertical="center"/>
    </xf>
    <xf numFmtId="0" fontId="15" fillId="0" borderId="0" xfId="96" applyFont="1" applyAlignment="1">
      <alignment horizontal="center" vertical="center" wrapText="1"/>
    </xf>
    <xf numFmtId="0" fontId="60" fillId="0" borderId="0" xfId="96" applyFont="1" applyAlignment="1">
      <alignment vertical="center"/>
    </xf>
    <xf numFmtId="0" fontId="15" fillId="0" borderId="0" xfId="96" applyFont="1" applyAlignment="1">
      <alignment vertical="center" textRotation="180"/>
    </xf>
    <xf numFmtId="0" fontId="17" fillId="5" borderId="1" xfId="96" applyFont="1" applyFill="1" applyBorder="1" applyAlignment="1">
      <alignment vertical="center"/>
    </xf>
    <xf numFmtId="0" fontId="17" fillId="5" borderId="2" xfId="96" applyFont="1" applyFill="1" applyBorder="1" applyAlignment="1">
      <alignment vertical="center"/>
    </xf>
    <xf numFmtId="0" fontId="70" fillId="0" borderId="2" xfId="85" applyFont="1" applyBorder="1" applyAlignment="1">
      <alignment vertical="center"/>
    </xf>
    <xf numFmtId="0" fontId="78" fillId="5" borderId="2" xfId="88" applyFont="1" applyFill="1" applyBorder="1">
      <alignment vertical="center"/>
    </xf>
    <xf numFmtId="0" fontId="79" fillId="5" borderId="2" xfId="88" applyFont="1" applyFill="1" applyBorder="1" applyAlignment="1">
      <alignment vertical="center" wrapText="1"/>
    </xf>
    <xf numFmtId="0" fontId="78" fillId="5" borderId="7" xfId="88" applyFont="1" applyFill="1" applyBorder="1">
      <alignment vertical="center"/>
    </xf>
    <xf numFmtId="0" fontId="78" fillId="5" borderId="34" xfId="88" applyFont="1" applyFill="1" applyBorder="1">
      <alignment vertical="center"/>
    </xf>
    <xf numFmtId="0" fontId="78" fillId="5" borderId="0" xfId="88" applyFont="1" applyFill="1">
      <alignment vertical="center"/>
    </xf>
    <xf numFmtId="0" fontId="79" fillId="5" borderId="0" xfId="88" applyFont="1" applyFill="1" applyAlignment="1">
      <alignment vertical="center" wrapText="1"/>
    </xf>
    <xf numFmtId="0" fontId="78" fillId="5" borderId="8" xfId="88" applyFont="1" applyFill="1" applyBorder="1">
      <alignment vertical="center"/>
    </xf>
    <xf numFmtId="0" fontId="60" fillId="0" borderId="34" xfId="96" applyFont="1" applyBorder="1" applyAlignment="1">
      <alignment vertical="center"/>
    </xf>
    <xf numFmtId="0" fontId="17" fillId="5" borderId="0" xfId="96" applyFont="1" applyFill="1" applyAlignment="1">
      <alignment vertical="center"/>
    </xf>
    <xf numFmtId="0" fontId="17" fillId="0" borderId="0" xfId="96" applyFont="1" applyAlignment="1">
      <alignment vertical="center"/>
    </xf>
    <xf numFmtId="0" fontId="17" fillId="5" borderId="8" xfId="96" applyFont="1" applyFill="1" applyBorder="1" applyAlignment="1">
      <alignment vertical="center"/>
    </xf>
    <xf numFmtId="0" fontId="17" fillId="5" borderId="34" xfId="96" applyFont="1" applyFill="1" applyBorder="1" applyAlignment="1">
      <alignment vertical="center"/>
    </xf>
    <xf numFmtId="0" fontId="17" fillId="5" borderId="11" xfId="96" applyFont="1" applyFill="1" applyBorder="1" applyAlignment="1">
      <alignment vertical="center"/>
    </xf>
    <xf numFmtId="0" fontId="17" fillId="5" borderId="12" xfId="96" applyFont="1" applyFill="1" applyBorder="1" applyAlignment="1">
      <alignment vertical="center"/>
    </xf>
    <xf numFmtId="0" fontId="17" fillId="5" borderId="13" xfId="96" applyFont="1" applyFill="1" applyBorder="1" applyAlignment="1">
      <alignment vertical="center"/>
    </xf>
    <xf numFmtId="0" fontId="15" fillId="0" borderId="34" xfId="96" applyFont="1" applyBorder="1" applyAlignment="1">
      <alignment vertical="center"/>
    </xf>
    <xf numFmtId="0" fontId="15" fillId="0" borderId="0" xfId="96" applyFont="1" applyAlignment="1">
      <alignment vertical="center"/>
    </xf>
    <xf numFmtId="0" fontId="31" fillId="0" borderId="34" xfId="96" quotePrefix="1" applyFont="1" applyBorder="1" applyAlignment="1">
      <alignment horizontal="left" vertical="center"/>
    </xf>
    <xf numFmtId="0" fontId="31" fillId="0" borderId="0" xfId="96" quotePrefix="1" applyFont="1" applyAlignment="1">
      <alignment horizontal="left" vertical="center"/>
    </xf>
    <xf numFmtId="0" fontId="31" fillId="0" borderId="0" xfId="96" applyFont="1" applyAlignment="1">
      <alignment horizontal="left" vertical="center"/>
    </xf>
    <xf numFmtId="0" fontId="34" fillId="0" borderId="0" xfId="96" applyFont="1" applyAlignment="1">
      <alignment vertical="center"/>
    </xf>
    <xf numFmtId="0" fontId="31" fillId="0" borderId="0" xfId="96" applyFont="1" applyAlignment="1">
      <alignment vertical="center"/>
    </xf>
    <xf numFmtId="0" fontId="34" fillId="0" borderId="34" xfId="96" applyFont="1" applyBorder="1" applyAlignment="1">
      <alignment vertical="center"/>
    </xf>
    <xf numFmtId="0" fontId="34" fillId="0" borderId="0" xfId="96" applyFont="1" applyAlignment="1">
      <alignment horizontal="left" vertical="center"/>
    </xf>
    <xf numFmtId="0" fontId="31" fillId="0" borderId="0" xfId="96" applyFont="1" applyAlignment="1">
      <alignment vertical="top"/>
    </xf>
    <xf numFmtId="0" fontId="31" fillId="0" borderId="0" xfId="96" applyFont="1" applyAlignment="1">
      <alignment horizontal="right"/>
    </xf>
    <xf numFmtId="0" fontId="31" fillId="0" borderId="0" xfId="96" applyFont="1"/>
    <xf numFmtId="0" fontId="31" fillId="0" borderId="0" xfId="96" applyFont="1" applyAlignment="1">
      <alignment horizontal="right" vertical="top"/>
    </xf>
    <xf numFmtId="0" fontId="32" fillId="0" borderId="0" xfId="96" applyFont="1" applyAlignment="1">
      <alignment vertical="center"/>
    </xf>
    <xf numFmtId="0" fontId="32" fillId="0" borderId="0" xfId="96" applyFont="1" applyAlignment="1">
      <alignment vertical="top" wrapText="1"/>
    </xf>
    <xf numFmtId="0" fontId="32" fillId="0" borderId="0" xfId="96" applyFont="1" applyAlignment="1">
      <alignment vertical="top"/>
    </xf>
    <xf numFmtId="0" fontId="31" fillId="0" borderId="0" xfId="96" applyFont="1" applyAlignment="1">
      <alignment vertical="top" wrapText="1"/>
    </xf>
    <xf numFmtId="0" fontId="34" fillId="0" borderId="0" xfId="96" applyFont="1" applyAlignment="1">
      <alignment horizontal="center" vertical="center"/>
    </xf>
    <xf numFmtId="0" fontId="32" fillId="0" borderId="0" xfId="96" applyFont="1" applyAlignment="1">
      <alignment horizontal="left" vertical="center"/>
    </xf>
    <xf numFmtId="0" fontId="31" fillId="0" borderId="0" xfId="96" applyFont="1" applyAlignment="1">
      <alignment horizontal="left" vertical="center" wrapText="1"/>
    </xf>
    <xf numFmtId="0" fontId="31" fillId="0" borderId="0" xfId="96" applyFont="1" applyAlignment="1">
      <alignment horizontal="right" vertical="center"/>
    </xf>
    <xf numFmtId="0" fontId="31" fillId="0" borderId="0" xfId="96" quotePrefix="1" applyFont="1" applyAlignment="1">
      <alignment horizontal="right" vertical="top"/>
    </xf>
    <xf numFmtId="0" fontId="34" fillId="0" borderId="0" xfId="96" applyFont="1" applyAlignment="1">
      <alignment vertical="top"/>
    </xf>
    <xf numFmtId="0" fontId="31" fillId="0" borderId="0" xfId="96" applyFont="1" applyAlignment="1">
      <alignment horizontal="right" wrapText="1"/>
    </xf>
    <xf numFmtId="0" fontId="34" fillId="0" borderId="0" xfId="96" applyFont="1"/>
    <xf numFmtId="0" fontId="34" fillId="0" borderId="34" xfId="96" applyFont="1" applyBorder="1"/>
    <xf numFmtId="0" fontId="60" fillId="0" borderId="0" xfId="96" applyFont="1"/>
    <xf numFmtId="0" fontId="31" fillId="0" borderId="44" xfId="92" applyFont="1" applyBorder="1" applyAlignment="1">
      <alignment vertical="center" wrapText="1"/>
    </xf>
    <xf numFmtId="0" fontId="31" fillId="0" borderId="34" xfId="96" quotePrefix="1" applyFont="1" applyBorder="1" applyAlignment="1">
      <alignment horizontal="left" vertical="top"/>
    </xf>
    <xf numFmtId="0" fontId="31" fillId="0" borderId="0" xfId="96" quotePrefix="1" applyFont="1" applyAlignment="1">
      <alignment horizontal="left" vertical="top"/>
    </xf>
    <xf numFmtId="0" fontId="34" fillId="0" borderId="34" xfId="96" applyFont="1" applyBorder="1" applyAlignment="1">
      <alignment vertical="top"/>
    </xf>
    <xf numFmtId="0" fontId="60" fillId="0" borderId="0" xfId="96" applyFont="1" applyAlignment="1">
      <alignment vertical="top"/>
    </xf>
    <xf numFmtId="0" fontId="32" fillId="0" borderId="0" xfId="96" quotePrefix="1" applyFont="1" applyAlignment="1">
      <alignment horizontal="left" vertical="center"/>
    </xf>
    <xf numFmtId="0" fontId="31" fillId="0" borderId="34" xfId="92" quotePrefix="1" applyFont="1" applyBorder="1" applyAlignment="1">
      <alignment horizontal="center" vertical="center" wrapText="1"/>
    </xf>
    <xf numFmtId="0" fontId="31" fillId="0" borderId="5" xfId="92" quotePrefix="1" applyFont="1" applyBorder="1" applyAlignment="1">
      <alignment horizontal="center" vertical="center" wrapText="1"/>
    </xf>
    <xf numFmtId="0" fontId="31" fillId="0" borderId="0" xfId="92" quotePrefix="1" applyFont="1" applyAlignment="1">
      <alignment horizontal="center" vertical="center" wrapText="1"/>
    </xf>
    <xf numFmtId="0" fontId="31" fillId="0" borderId="34" xfId="96" quotePrefix="1" applyFont="1" applyBorder="1" applyAlignment="1">
      <alignment vertical="center"/>
    </xf>
    <xf numFmtId="0" fontId="31" fillId="0" borderId="0" xfId="96" quotePrefix="1" applyFont="1" applyAlignment="1">
      <alignment vertical="center"/>
    </xf>
    <xf numFmtId="0" fontId="31" fillId="0" borderId="11" xfId="96" quotePrefix="1" applyFont="1" applyBorder="1" applyAlignment="1">
      <alignment horizontal="left" vertical="top"/>
    </xf>
    <xf numFmtId="0" fontId="31" fillId="0" borderId="12" xfId="96" quotePrefix="1" applyFont="1" applyBorder="1" applyAlignment="1">
      <alignment horizontal="left" vertical="top"/>
    </xf>
    <xf numFmtId="0" fontId="31" fillId="0" borderId="12" xfId="96" applyFont="1" applyBorder="1" applyAlignment="1">
      <alignment horizontal="left" vertical="top" wrapText="1"/>
    </xf>
    <xf numFmtId="0" fontId="15" fillId="0" borderId="0" xfId="96" applyFont="1" applyAlignment="1">
      <alignment horizontal="center" vertical="center"/>
    </xf>
    <xf numFmtId="0" fontId="15" fillId="0" borderId="0" xfId="92" quotePrefix="1" applyFont="1" applyAlignment="1">
      <alignment horizontal="center" vertical="center" wrapText="1"/>
    </xf>
    <xf numFmtId="38" fontId="15" fillId="0" borderId="0" xfId="1" applyNumberFormat="1" applyFont="1" applyFill="1" applyBorder="1" applyAlignment="1">
      <alignment horizontal="center" vertical="center" wrapText="1"/>
    </xf>
    <xf numFmtId="38" fontId="15" fillId="0" borderId="0" xfId="96" applyNumberFormat="1" applyFont="1" applyAlignment="1">
      <alignment horizontal="center" vertical="center" wrapText="1"/>
    </xf>
    <xf numFmtId="38" fontId="44" fillId="0" borderId="0" xfId="96" applyNumberFormat="1" applyFont="1" applyAlignment="1">
      <alignment horizontal="center" vertical="center" wrapText="1"/>
    </xf>
    <xf numFmtId="0" fontId="31" fillId="0" borderId="0" xfId="96" applyFont="1" applyAlignment="1">
      <alignment horizontal="center" vertical="center"/>
    </xf>
    <xf numFmtId="0" fontId="43" fillId="0" borderId="0" xfId="96" applyFont="1" applyAlignment="1">
      <alignment vertical="center"/>
    </xf>
    <xf numFmtId="0" fontId="43" fillId="0" borderId="22" xfId="96" applyFont="1" applyBorder="1" applyAlignment="1">
      <alignment vertical="center"/>
    </xf>
    <xf numFmtId="0" fontId="15" fillId="0" borderId="0" xfId="96" applyFont="1" applyAlignment="1">
      <alignment horizontal="left" vertical="center"/>
    </xf>
    <xf numFmtId="0" fontId="43" fillId="0" borderId="0" xfId="96" applyFont="1" applyAlignment="1">
      <alignment horizontal="center" vertical="center"/>
    </xf>
    <xf numFmtId="0" fontId="18" fillId="0" borderId="0" xfId="96" applyFont="1" applyAlignment="1">
      <alignment vertical="center"/>
    </xf>
    <xf numFmtId="0" fontId="34" fillId="6" borderId="0" xfId="97" applyFont="1"/>
    <xf numFmtId="0" fontId="39" fillId="6" borderId="0" xfId="97" applyFont="1"/>
    <xf numFmtId="0" fontId="34" fillId="5" borderId="2" xfId="97" applyFont="1" applyFill="1" applyBorder="1"/>
    <xf numFmtId="0" fontId="39" fillId="5" borderId="2" xfId="97" applyFont="1" applyFill="1" applyBorder="1"/>
    <xf numFmtId="0" fontId="34" fillId="5" borderId="7" xfId="97" applyFont="1" applyFill="1" applyBorder="1"/>
    <xf numFmtId="0" fontId="34" fillId="5" borderId="0" xfId="97" applyFont="1" applyFill="1"/>
    <xf numFmtId="0" fontId="34" fillId="5" borderId="8" xfId="97" applyFont="1" applyFill="1" applyBorder="1"/>
    <xf numFmtId="0" fontId="20" fillId="5" borderId="0" xfId="97" applyFont="1" applyFill="1"/>
    <xf numFmtId="0" fontId="13" fillId="5" borderId="0" xfId="97" applyFont="1" applyFill="1" applyAlignment="1">
      <alignment vertical="top" wrapText="1"/>
    </xf>
    <xf numFmtId="0" fontId="13" fillId="5" borderId="8" xfId="97" applyFont="1" applyFill="1" applyBorder="1" applyAlignment="1">
      <alignment vertical="top" wrapText="1"/>
    </xf>
    <xf numFmtId="0" fontId="31" fillId="10" borderId="40" xfId="97" applyFont="1" applyFill="1" applyBorder="1" applyAlignment="1">
      <alignment horizontal="center" vertical="center" wrapText="1"/>
    </xf>
    <xf numFmtId="0" fontId="31" fillId="10" borderId="39" xfId="97" applyFont="1" applyFill="1" applyBorder="1" applyAlignment="1">
      <alignment horizontal="center" vertical="center" wrapText="1"/>
    </xf>
    <xf numFmtId="0" fontId="31" fillId="10" borderId="50" xfId="97" applyFont="1" applyFill="1" applyBorder="1" applyAlignment="1">
      <alignment horizontal="center" vertical="center" wrapText="1"/>
    </xf>
    <xf numFmtId="0" fontId="17" fillId="10" borderId="40" xfId="97" quotePrefix="1" applyFont="1" applyFill="1" applyBorder="1" applyAlignment="1">
      <alignment horizontal="center" vertical="center"/>
    </xf>
    <xf numFmtId="0" fontId="17" fillId="10" borderId="39" xfId="97" quotePrefix="1" applyFont="1" applyFill="1" applyBorder="1" applyAlignment="1">
      <alignment horizontal="center" vertical="center"/>
    </xf>
    <xf numFmtId="0" fontId="17" fillId="10" borderId="50" xfId="97" quotePrefix="1" applyFont="1" applyFill="1" applyBorder="1" applyAlignment="1">
      <alignment horizontal="center" vertical="center"/>
    </xf>
    <xf numFmtId="0" fontId="17" fillId="10" borderId="16" xfId="97" quotePrefix="1" applyFont="1" applyFill="1" applyBorder="1" applyAlignment="1">
      <alignment horizontal="center" vertical="center" wrapText="1"/>
    </xf>
    <xf numFmtId="0" fontId="17" fillId="10" borderId="39" xfId="97" quotePrefix="1" applyFont="1" applyFill="1" applyBorder="1" applyAlignment="1">
      <alignment horizontal="center" vertical="center" wrapText="1"/>
    </xf>
    <xf numFmtId="0" fontId="34" fillId="6" borderId="0" xfId="97" applyFont="1" applyAlignment="1">
      <alignment horizontal="center"/>
    </xf>
    <xf numFmtId="0" fontId="31" fillId="2" borderId="34" xfId="97" applyFont="1" applyFill="1" applyBorder="1"/>
    <xf numFmtId="0" fontId="31" fillId="2" borderId="0" xfId="97" applyFont="1" applyFill="1"/>
    <xf numFmtId="0" fontId="31" fillId="2" borderId="0" xfId="97" applyFont="1" applyFill="1" applyAlignment="1">
      <alignment vertical="top"/>
    </xf>
    <xf numFmtId="0" fontId="34" fillId="2" borderId="34" xfId="97" applyFont="1" applyFill="1" applyBorder="1"/>
    <xf numFmtId="0" fontId="31" fillId="2" borderId="0" xfId="97" quotePrefix="1" applyFont="1" applyFill="1"/>
    <xf numFmtId="0" fontId="34" fillId="2" borderId="0" xfId="97" applyFont="1" applyFill="1"/>
    <xf numFmtId="0" fontId="31" fillId="2" borderId="0" xfId="97" applyFont="1" applyFill="1" applyAlignment="1">
      <alignment horizontal="left" wrapText="1"/>
    </xf>
    <xf numFmtId="0" fontId="32" fillId="2" borderId="0" xfId="97" applyFont="1" applyFill="1" applyAlignment="1">
      <alignment vertical="top"/>
    </xf>
    <xf numFmtId="0" fontId="32" fillId="2" borderId="0" xfId="97" applyFont="1" applyFill="1"/>
    <xf numFmtId="0" fontId="31" fillId="2" borderId="0" xfId="97" quotePrefix="1" applyFont="1" applyFill="1" applyAlignment="1">
      <alignment horizontal="left" vertical="top"/>
    </xf>
    <xf numFmtId="0" fontId="31" fillId="2" borderId="0" xfId="97" quotePrefix="1" applyFont="1" applyFill="1" applyAlignment="1">
      <alignment horizontal="left"/>
    </xf>
    <xf numFmtId="0" fontId="31" fillId="2" borderId="0" xfId="97" applyFont="1" applyFill="1" applyAlignment="1">
      <alignment horizontal="left"/>
    </xf>
    <xf numFmtId="0" fontId="32" fillId="2" borderId="0" xfId="97" applyFont="1" applyFill="1" applyAlignment="1">
      <alignment horizontal="left"/>
    </xf>
    <xf numFmtId="0" fontId="32" fillId="2" borderId="0" xfId="97" applyFont="1" applyFill="1" applyAlignment="1">
      <alignment horizontal="left" vertical="top"/>
    </xf>
    <xf numFmtId="0" fontId="31" fillId="2" borderId="0" xfId="97" applyFont="1" applyFill="1" applyAlignment="1">
      <alignment horizontal="right"/>
    </xf>
    <xf numFmtId="0" fontId="34" fillId="2" borderId="0" xfId="97" applyFont="1" applyFill="1" applyAlignment="1">
      <alignment horizontal="right"/>
    </xf>
    <xf numFmtId="0" fontId="32" fillId="2" borderId="0" xfId="97" applyFont="1" applyFill="1" applyAlignment="1">
      <alignment horizontal="left" vertical="center"/>
    </xf>
    <xf numFmtId="0" fontId="31" fillId="2" borderId="0" xfId="97" applyFont="1" applyFill="1" applyAlignment="1">
      <alignment horizontal="left" vertical="top"/>
    </xf>
    <xf numFmtId="0" fontId="34" fillId="2" borderId="34" xfId="97" applyFont="1" applyFill="1" applyBorder="1" applyAlignment="1">
      <alignment vertical="top"/>
    </xf>
    <xf numFmtId="0" fontId="34" fillId="2" borderId="0" xfId="97" applyFont="1" applyFill="1" applyAlignment="1">
      <alignment vertical="top"/>
    </xf>
    <xf numFmtId="0" fontId="34" fillId="6" borderId="0" xfId="97" applyFont="1" applyAlignment="1">
      <alignment vertical="top"/>
    </xf>
    <xf numFmtId="0" fontId="31" fillId="2" borderId="0" xfId="97" applyFont="1" applyFill="1" applyAlignment="1">
      <alignment vertical="center"/>
    </xf>
    <xf numFmtId="0" fontId="31" fillId="2" borderId="0" xfId="97" applyFont="1" applyFill="1" applyAlignment="1">
      <alignment vertical="top" wrapText="1"/>
    </xf>
    <xf numFmtId="0" fontId="32" fillId="2" borderId="0" xfId="97" applyFont="1" applyFill="1" applyAlignment="1">
      <alignment vertical="top" wrapText="1"/>
    </xf>
    <xf numFmtId="0" fontId="31" fillId="2" borderId="0" xfId="97" applyFont="1" applyFill="1" applyAlignment="1">
      <alignment horizontal="left" vertical="center"/>
    </xf>
    <xf numFmtId="0" fontId="31" fillId="2" borderId="0" xfId="97" applyFont="1" applyFill="1" applyAlignment="1">
      <alignment vertical="center" wrapText="1"/>
    </xf>
    <xf numFmtId="0" fontId="31" fillId="2" borderId="8" xfId="97" applyFont="1" applyFill="1" applyBorder="1" applyAlignment="1">
      <alignment vertical="center" wrapText="1"/>
    </xf>
    <xf numFmtId="0" fontId="34" fillId="2" borderId="11" xfId="97" applyFont="1" applyFill="1" applyBorder="1"/>
    <xf numFmtId="0" fontId="31" fillId="2" borderId="12" xfId="97" quotePrefix="1" applyFont="1" applyFill="1" applyBorder="1" applyAlignment="1">
      <alignment horizontal="left"/>
    </xf>
    <xf numFmtId="0" fontId="34" fillId="2" borderId="12" xfId="97" applyFont="1" applyFill="1" applyBorder="1"/>
    <xf numFmtId="0" fontId="32" fillId="2" borderId="12" xfId="97" applyFont="1" applyFill="1" applyBorder="1"/>
    <xf numFmtId="0" fontId="39" fillId="2" borderId="0" xfId="97" applyFont="1" applyFill="1"/>
    <xf numFmtId="0" fontId="34" fillId="2" borderId="0" xfId="93" applyFont="1" applyFill="1" applyAlignment="1">
      <alignment horizontal="center" vertical="center" wrapText="1"/>
    </xf>
    <xf numFmtId="0" fontId="32" fillId="2" borderId="0" xfId="97" applyFont="1" applyFill="1" applyAlignment="1">
      <alignment vertical="center"/>
    </xf>
    <xf numFmtId="0" fontId="29" fillId="6" borderId="0" xfId="97" applyFont="1"/>
    <xf numFmtId="0" fontId="5" fillId="0" borderId="0" xfId="83"/>
    <xf numFmtId="0" fontId="34" fillId="0" borderId="0" xfId="97" applyFont="1" applyFill="1"/>
    <xf numFmtId="0" fontId="34" fillId="0" borderId="1" xfId="97" applyFont="1" applyFill="1" applyBorder="1"/>
    <xf numFmtId="0" fontId="34" fillId="0" borderId="2" xfId="97" applyFont="1" applyFill="1" applyBorder="1"/>
    <xf numFmtId="0" fontId="39" fillId="0" borderId="2" xfId="97" applyFont="1" applyFill="1" applyBorder="1"/>
    <xf numFmtId="0" fontId="13" fillId="0" borderId="7" xfId="97" applyFont="1" applyFill="1" applyBorder="1" applyAlignment="1">
      <alignment vertical="center" wrapText="1"/>
    </xf>
    <xf numFmtId="0" fontId="34" fillId="0" borderId="34" xfId="97" applyFont="1" applyFill="1" applyBorder="1"/>
    <xf numFmtId="0" fontId="18" fillId="0" borderId="0" xfId="97" applyFont="1" applyFill="1"/>
    <xf numFmtId="0" fontId="18" fillId="0" borderId="0" xfId="97" applyFont="1" applyFill="1" applyAlignment="1">
      <alignment vertical="center"/>
    </xf>
    <xf numFmtId="0" fontId="39" fillId="0" borderId="0" xfId="97" applyFont="1" applyFill="1"/>
    <xf numFmtId="0" fontId="13" fillId="0" borderId="8" xfId="97" applyFont="1" applyFill="1" applyBorder="1" applyAlignment="1">
      <alignment vertical="center" wrapText="1"/>
    </xf>
    <xf numFmtId="0" fontId="21" fillId="0" borderId="0" xfId="97" applyFont="1" applyFill="1" applyAlignment="1">
      <alignment vertical="top"/>
    </xf>
    <xf numFmtId="0" fontId="13" fillId="0" borderId="0" xfId="97" applyFont="1" applyFill="1" applyAlignment="1">
      <alignment vertical="center" wrapText="1"/>
    </xf>
    <xf numFmtId="0" fontId="20" fillId="0" borderId="0" xfId="97" applyFont="1" applyFill="1"/>
    <xf numFmtId="0" fontId="17" fillId="0" borderId="0" xfId="97" applyFont="1" applyFill="1" applyAlignment="1">
      <alignment vertical="center" wrapText="1"/>
    </xf>
    <xf numFmtId="0" fontId="34" fillId="0" borderId="8" xfId="97" applyFont="1" applyFill="1" applyBorder="1"/>
    <xf numFmtId="0" fontId="31" fillId="0" borderId="34" xfId="97" applyFont="1" applyFill="1" applyBorder="1" applyAlignment="1">
      <alignment vertical="center" wrapText="1"/>
    </xf>
    <xf numFmtId="0" fontId="31" fillId="0" borderId="0" xfId="97" applyFont="1" applyFill="1" applyAlignment="1">
      <alignment vertical="center" wrapText="1"/>
    </xf>
    <xf numFmtId="0" fontId="17" fillId="0" borderId="0" xfId="97" applyFont="1" applyFill="1" applyAlignment="1">
      <alignment wrapText="1"/>
    </xf>
    <xf numFmtId="0" fontId="31" fillId="0" borderId="8" xfId="97" applyFont="1" applyFill="1" applyBorder="1" applyAlignment="1">
      <alignment vertical="center" wrapText="1"/>
    </xf>
    <xf numFmtId="0" fontId="17" fillId="0" borderId="0" xfId="97" applyFont="1" applyFill="1" applyAlignment="1">
      <alignment vertical="top" wrapText="1"/>
    </xf>
    <xf numFmtId="0" fontId="17" fillId="0" borderId="0" xfId="97" applyFont="1" applyFill="1" applyAlignment="1">
      <alignment horizontal="right" vertical="center" wrapText="1"/>
    </xf>
    <xf numFmtId="0" fontId="31" fillId="0" borderId="8" xfId="97" applyFont="1" applyFill="1" applyBorder="1" applyAlignment="1">
      <alignment horizontal="center" vertical="center" wrapText="1"/>
    </xf>
    <xf numFmtId="0" fontId="34" fillId="0" borderId="0" xfId="97" applyFont="1" applyFill="1" applyAlignment="1">
      <alignment horizontal="center"/>
    </xf>
    <xf numFmtId="0" fontId="17" fillId="0" borderId="0" xfId="97" applyFont="1" applyFill="1"/>
    <xf numFmtId="0" fontId="17" fillId="0" borderId="0" xfId="97" applyFont="1" applyFill="1" applyAlignment="1">
      <alignment vertical="top"/>
    </xf>
    <xf numFmtId="0" fontId="17" fillId="0" borderId="8" xfId="97" quotePrefix="1" applyFont="1" applyFill="1" applyBorder="1" applyAlignment="1">
      <alignment horizontal="center" vertical="center"/>
    </xf>
    <xf numFmtId="0" fontId="31" fillId="0" borderId="34" xfId="97" applyFont="1" applyFill="1" applyBorder="1"/>
    <xf numFmtId="0" fontId="31" fillId="0" borderId="0" xfId="97" applyFont="1" applyFill="1"/>
    <xf numFmtId="0" fontId="17" fillId="0" borderId="0" xfId="97" applyFont="1" applyFill="1" applyAlignment="1">
      <alignment horizontal="right" vertical="top"/>
    </xf>
    <xf numFmtId="0" fontId="17" fillId="0" borderId="0" xfId="97" quotePrefix="1" applyFont="1" applyFill="1" applyAlignment="1">
      <alignment vertical="center"/>
    </xf>
    <xf numFmtId="0" fontId="19" fillId="0" borderId="8" xfId="97" applyFont="1" applyFill="1" applyBorder="1" applyAlignment="1">
      <alignment vertical="center"/>
    </xf>
    <xf numFmtId="0" fontId="17" fillId="0" borderId="0" xfId="97" applyFont="1" applyFill="1" applyAlignment="1">
      <alignment horizontal="left" wrapText="1"/>
    </xf>
    <xf numFmtId="0" fontId="17" fillId="0" borderId="0" xfId="97" applyFont="1" applyFill="1" applyAlignment="1">
      <alignment horizontal="right" vertical="top" wrapText="1"/>
    </xf>
    <xf numFmtId="0" fontId="16" fillId="0" borderId="0" xfId="97" applyFont="1" applyFill="1"/>
    <xf numFmtId="0" fontId="20" fillId="0" borderId="0" xfId="97" applyFont="1" applyFill="1" applyAlignment="1">
      <alignment vertical="top"/>
    </xf>
    <xf numFmtId="0" fontId="20" fillId="0" borderId="0" xfId="97" applyFont="1" applyFill="1" applyAlignment="1">
      <alignment horizontal="right" vertical="top"/>
    </xf>
    <xf numFmtId="0" fontId="17" fillId="0" borderId="0" xfId="97" quotePrefix="1" applyFont="1" applyFill="1"/>
    <xf numFmtId="0" fontId="17" fillId="0" borderId="0" xfId="97" quotePrefix="1" applyFont="1" applyFill="1" applyAlignment="1">
      <alignment horizontal="left" vertical="top"/>
    </xf>
    <xf numFmtId="0" fontId="19" fillId="0" borderId="8" xfId="97" applyFont="1" applyFill="1" applyBorder="1" applyAlignment="1">
      <alignment vertical="center" wrapText="1"/>
    </xf>
    <xf numFmtId="0" fontId="17" fillId="0" borderId="0" xfId="97" quotePrefix="1" applyFont="1" applyFill="1" applyAlignment="1">
      <alignment horizontal="left"/>
    </xf>
    <xf numFmtId="0" fontId="17" fillId="0" borderId="0" xfId="97" applyFont="1" applyFill="1" applyAlignment="1">
      <alignment horizontal="left"/>
    </xf>
    <xf numFmtId="0" fontId="16" fillId="0" borderId="0" xfId="97" applyFont="1" applyFill="1" applyAlignment="1">
      <alignment horizontal="right"/>
    </xf>
    <xf numFmtId="0" fontId="20" fillId="0" borderId="0" xfId="97" applyFont="1" applyFill="1" applyAlignment="1">
      <alignment horizontal="left"/>
    </xf>
    <xf numFmtId="0" fontId="17" fillId="0" borderId="0" xfId="97" applyFont="1" applyFill="1" applyAlignment="1">
      <alignment horizontal="right"/>
    </xf>
    <xf numFmtId="0" fontId="20" fillId="0" borderId="0" xfId="97" applyFont="1" applyFill="1" applyAlignment="1">
      <alignment horizontal="left" vertical="top"/>
    </xf>
    <xf numFmtId="0" fontId="20" fillId="0" borderId="0" xfId="97" applyFont="1" applyFill="1" applyAlignment="1">
      <alignment horizontal="left" vertical="center"/>
    </xf>
    <xf numFmtId="0" fontId="34" fillId="0" borderId="0" xfId="97" applyFont="1" applyFill="1" applyAlignment="1">
      <alignment horizontal="right"/>
    </xf>
    <xf numFmtId="0" fontId="17" fillId="0" borderId="0" xfId="97" applyFont="1" applyFill="1" applyAlignment="1">
      <alignment horizontal="left" vertical="top"/>
    </xf>
    <xf numFmtId="0" fontId="17" fillId="0" borderId="0" xfId="97" quotePrefix="1" applyFont="1" applyFill="1" applyAlignment="1">
      <alignment horizontal="right"/>
    </xf>
    <xf numFmtId="0" fontId="34" fillId="0" borderId="0" xfId="97" applyFont="1" applyFill="1" applyAlignment="1">
      <alignment vertical="top"/>
    </xf>
    <xf numFmtId="0" fontId="34" fillId="0" borderId="34" xfId="97" applyFont="1" applyFill="1" applyBorder="1" applyAlignment="1">
      <alignment vertical="top"/>
    </xf>
    <xf numFmtId="0" fontId="16" fillId="0" borderId="0" xfId="97" applyFont="1" applyFill="1" applyAlignment="1">
      <alignment vertical="top"/>
    </xf>
    <xf numFmtId="0" fontId="34" fillId="0" borderId="0" xfId="97" applyFont="1" applyFill="1" applyAlignment="1">
      <alignment horizontal="right" vertical="top"/>
    </xf>
    <xf numFmtId="0" fontId="17" fillId="0" borderId="0" xfId="97" applyFont="1" applyFill="1" applyAlignment="1">
      <alignment vertical="center"/>
    </xf>
    <xf numFmtId="0" fontId="20" fillId="0" borderId="0" xfId="97" applyFont="1" applyFill="1" applyAlignment="1">
      <alignment vertical="top" wrapText="1"/>
    </xf>
    <xf numFmtId="0" fontId="31" fillId="0" borderId="0" xfId="97" applyFont="1" applyFill="1" applyAlignment="1">
      <alignment horizontal="left" vertical="top"/>
    </xf>
    <xf numFmtId="0" fontId="31" fillId="0" borderId="0" xfId="97" applyFont="1" applyFill="1" applyAlignment="1">
      <alignment vertical="top"/>
    </xf>
    <xf numFmtId="0" fontId="32" fillId="0" borderId="0" xfId="97" applyFont="1" applyFill="1" applyAlignment="1">
      <alignment vertical="top"/>
    </xf>
    <xf numFmtId="0" fontId="13" fillId="0" borderId="0" xfId="97" applyFont="1" applyFill="1" applyAlignment="1">
      <alignment horizontal="right" vertical="top"/>
    </xf>
    <xf numFmtId="0" fontId="13" fillId="0" borderId="0" xfId="97" quotePrefix="1" applyFont="1" applyFill="1" applyAlignment="1">
      <alignment horizontal="left" vertical="top"/>
    </xf>
    <xf numFmtId="0" fontId="34" fillId="0" borderId="33" xfId="97" applyFont="1" applyFill="1" applyBorder="1"/>
    <xf numFmtId="0" fontId="34" fillId="0" borderId="4" xfId="97" applyFont="1" applyFill="1" applyBorder="1"/>
    <xf numFmtId="0" fontId="17" fillId="0" borderId="4" xfId="97" applyFont="1" applyFill="1" applyBorder="1" applyAlignment="1">
      <alignment horizontal="left" vertical="top"/>
    </xf>
    <xf numFmtId="0" fontId="17" fillId="0" borderId="4" xfId="97" quotePrefix="1" applyFont="1" applyFill="1" applyBorder="1" applyAlignment="1">
      <alignment vertical="center"/>
    </xf>
    <xf numFmtId="0" fontId="19" fillId="0" borderId="10" xfId="97" applyFont="1" applyFill="1" applyBorder="1" applyAlignment="1">
      <alignment vertical="center" wrapText="1"/>
    </xf>
    <xf numFmtId="0" fontId="13" fillId="0" borderId="0" xfId="97" applyFont="1" applyFill="1"/>
    <xf numFmtId="0" fontId="24" fillId="0" borderId="0" xfId="97" applyFont="1" applyFill="1" applyAlignment="1">
      <alignment vertical="top"/>
    </xf>
    <xf numFmtId="0" fontId="17" fillId="0" borderId="8" xfId="97" applyFont="1" applyFill="1" applyBorder="1" applyAlignment="1">
      <alignment vertical="top" wrapText="1"/>
    </xf>
    <xf numFmtId="0" fontId="17" fillId="0" borderId="0" xfId="97" quotePrefix="1" applyFont="1" applyFill="1" applyAlignment="1">
      <alignment vertical="top"/>
    </xf>
    <xf numFmtId="0" fontId="20" fillId="0" borderId="8" xfId="97" applyFont="1" applyFill="1" applyBorder="1" applyAlignment="1">
      <alignment vertical="top" wrapText="1"/>
    </xf>
    <xf numFmtId="0" fontId="14" fillId="0" borderId="34" xfId="97" applyFont="1" applyFill="1" applyBorder="1"/>
    <xf numFmtId="0" fontId="14" fillId="0" borderId="0" xfId="97" applyFont="1" applyFill="1"/>
    <xf numFmtId="0" fontId="31" fillId="0" borderId="0" xfId="97" applyFont="1" applyFill="1" applyAlignment="1">
      <alignment horizontal="left"/>
    </xf>
    <xf numFmtId="0" fontId="20" fillId="0" borderId="0" xfId="85" applyFont="1"/>
    <xf numFmtId="0" fontId="17" fillId="0" borderId="11" xfId="97" applyFont="1" applyFill="1" applyBorder="1"/>
    <xf numFmtId="0" fontId="17" fillId="0" borderId="12" xfId="97" applyFont="1" applyFill="1" applyBorder="1"/>
    <xf numFmtId="0" fontId="17" fillId="0" borderId="13" xfId="97" applyFont="1" applyFill="1" applyBorder="1"/>
    <xf numFmtId="0" fontId="0" fillId="0" borderId="3" xfId="0" applyBorder="1"/>
    <xf numFmtId="0" fontId="11" fillId="0" borderId="0" xfId="90" applyFont="1"/>
    <xf numFmtId="0" fontId="11" fillId="0" borderId="8" xfId="90" applyFont="1" applyBorder="1"/>
    <xf numFmtId="0" fontId="81" fillId="0" borderId="0" xfId="6" applyFont="1" applyFill="1" applyBorder="1" applyAlignment="1">
      <alignment vertical="center"/>
    </xf>
    <xf numFmtId="0" fontId="81" fillId="0" borderId="0" xfId="6" applyFont="1" applyFill="1" applyBorder="1" applyAlignment="1">
      <alignment horizontal="center" vertical="center"/>
    </xf>
    <xf numFmtId="0" fontId="8" fillId="10" borderId="1" xfId="6" applyFont="1" applyFill="1" applyBorder="1"/>
    <xf numFmtId="0" fontId="8" fillId="10" borderId="2" xfId="6" applyFont="1" applyFill="1" applyBorder="1"/>
    <xf numFmtId="0" fontId="0" fillId="10" borderId="2" xfId="0" applyFill="1" applyBorder="1"/>
    <xf numFmtId="0" fontId="0" fillId="10" borderId="2" xfId="0" applyFill="1" applyBorder="1" applyAlignment="1"/>
    <xf numFmtId="0" fontId="0" fillId="10" borderId="7" xfId="0" applyFill="1" applyBorder="1" applyAlignment="1"/>
    <xf numFmtId="0" fontId="27" fillId="10" borderId="34" xfId="10" applyFont="1" applyFill="1" applyBorder="1"/>
    <xf numFmtId="0" fontId="27" fillId="10" borderId="0" xfId="10" applyFont="1" applyFill="1" applyBorder="1"/>
    <xf numFmtId="0" fontId="0" fillId="10" borderId="0" xfId="0" applyFill="1" applyBorder="1"/>
    <xf numFmtId="0" fontId="17" fillId="10" borderId="0" xfId="9" applyFont="1" applyFill="1" applyBorder="1" applyAlignment="1">
      <alignment vertical="center"/>
    </xf>
    <xf numFmtId="0" fontId="17" fillId="10" borderId="8" xfId="9" applyFont="1" applyFill="1" applyBorder="1" applyAlignment="1">
      <alignment vertical="center"/>
    </xf>
    <xf numFmtId="0" fontId="28" fillId="10" borderId="34" xfId="10" applyFont="1" applyFill="1" applyBorder="1"/>
    <xf numFmtId="0" fontId="28" fillId="10" borderId="0" xfId="10" applyFont="1" applyFill="1" applyBorder="1"/>
    <xf numFmtId="0" fontId="0" fillId="10" borderId="34" xfId="0" applyFill="1" applyBorder="1"/>
    <xf numFmtId="0" fontId="0" fillId="10" borderId="8" xfId="0" applyFill="1" applyBorder="1"/>
    <xf numFmtId="0" fontId="8" fillId="10" borderId="0" xfId="9" applyFont="1" applyFill="1" applyBorder="1"/>
    <xf numFmtId="0" fontId="16" fillId="10" borderId="0" xfId="9" applyFont="1" applyFill="1" applyBorder="1" applyAlignment="1">
      <alignment vertical="center"/>
    </xf>
    <xf numFmtId="0" fontId="27" fillId="10" borderId="11" xfId="10" applyFont="1" applyFill="1" applyBorder="1" applyAlignment="1">
      <alignment vertical="center"/>
    </xf>
    <xf numFmtId="0" fontId="17" fillId="10" borderId="12" xfId="8" applyFont="1" applyFill="1" applyBorder="1" applyAlignment="1">
      <alignment vertical="center"/>
    </xf>
    <xf numFmtId="0" fontId="27" fillId="0" borderId="0" xfId="10" applyFont="1" applyFill="1" applyBorder="1" applyAlignment="1">
      <alignment vertical="center"/>
    </xf>
    <xf numFmtId="0" fontId="17" fillId="0" borderId="0" xfId="8" applyFont="1" applyFill="1" applyBorder="1" applyAlignment="1">
      <alignment vertical="center"/>
    </xf>
    <xf numFmtId="0" fontId="28" fillId="10" borderId="1" xfId="10" applyFont="1" applyFill="1" applyBorder="1" applyAlignment="1">
      <alignment vertical="center"/>
    </xf>
    <xf numFmtId="0" fontId="17" fillId="10" borderId="2" xfId="8" applyFont="1" applyFill="1" applyBorder="1" applyAlignment="1">
      <alignment vertical="center"/>
    </xf>
    <xf numFmtId="0" fontId="17" fillId="10" borderId="7" xfId="8" applyFont="1" applyFill="1" applyBorder="1" applyAlignment="1">
      <alignment vertical="center"/>
    </xf>
    <xf numFmtId="0" fontId="67" fillId="10" borderId="0" xfId="0" applyFont="1" applyFill="1" applyBorder="1" applyAlignment="1">
      <alignment horizontal="left" vertical="center"/>
    </xf>
    <xf numFmtId="0" fontId="68" fillId="10" borderId="0" xfId="0" applyFont="1" applyFill="1" applyBorder="1" applyAlignment="1">
      <alignment horizontal="left" vertical="center"/>
    </xf>
    <xf numFmtId="0" fontId="0" fillId="10" borderId="11" xfId="0" applyFill="1" applyBorder="1"/>
    <xf numFmtId="0" fontId="0" fillId="10" borderId="12" xfId="0" applyFill="1" applyBorder="1"/>
    <xf numFmtId="0" fontId="0" fillId="10" borderId="13" xfId="0" applyFill="1" applyBorder="1"/>
    <xf numFmtId="0" fontId="28" fillId="10" borderId="34" xfId="10" applyFont="1" applyFill="1" applyBorder="1" applyAlignment="1">
      <alignment vertical="center"/>
    </xf>
    <xf numFmtId="0" fontId="17" fillId="10" borderId="0" xfId="8" applyFont="1" applyFill="1" applyBorder="1" applyAlignment="1">
      <alignment vertical="center"/>
    </xf>
    <xf numFmtId="0" fontId="17" fillId="10" borderId="8" xfId="8" applyFont="1" applyFill="1" applyBorder="1" applyAlignment="1">
      <alignment vertical="center"/>
    </xf>
    <xf numFmtId="0" fontId="0" fillId="10" borderId="1" xfId="0" applyFill="1" applyBorder="1"/>
    <xf numFmtId="0" fontId="0" fillId="10" borderId="7" xfId="0" applyFill="1" applyBorder="1"/>
    <xf numFmtId="0" fontId="67" fillId="10" borderId="0" xfId="0" applyFont="1" applyFill="1" applyBorder="1"/>
    <xf numFmtId="0" fontId="68" fillId="10" borderId="0" xfId="0" applyFont="1" applyFill="1" applyBorder="1"/>
    <xf numFmtId="0" fontId="68" fillId="10" borderId="12" xfId="0" applyFont="1" applyFill="1" applyBorder="1"/>
    <xf numFmtId="0" fontId="16" fillId="10" borderId="12" xfId="8" applyFont="1" applyFill="1" applyBorder="1"/>
    <xf numFmtId="0" fontId="20" fillId="10" borderId="12" xfId="8" applyFont="1" applyFill="1" applyBorder="1"/>
    <xf numFmtId="0" fontId="16" fillId="10" borderId="12" xfId="9" applyFont="1" applyFill="1" applyBorder="1"/>
    <xf numFmtId="0" fontId="8" fillId="10" borderId="12" xfId="9" applyFont="1" applyFill="1" applyBorder="1"/>
    <xf numFmtId="0" fontId="16" fillId="10" borderId="12" xfId="9" applyFont="1" applyFill="1" applyBorder="1" applyAlignment="1">
      <alignment vertical="center"/>
    </xf>
    <xf numFmtId="0" fontId="16" fillId="10" borderId="13" xfId="9" applyFont="1" applyFill="1" applyBorder="1" applyAlignment="1">
      <alignment vertical="center"/>
    </xf>
    <xf numFmtId="0" fontId="8" fillId="10" borderId="7" xfId="6" applyFont="1" applyFill="1" applyBorder="1"/>
    <xf numFmtId="0" fontId="8" fillId="10" borderId="34" xfId="6" applyFont="1" applyFill="1" applyBorder="1"/>
    <xf numFmtId="0" fontId="8" fillId="10" borderId="0" xfId="6" applyFont="1" applyFill="1" applyBorder="1"/>
    <xf numFmtId="0" fontId="8" fillId="10" borderId="8" xfId="6" applyFont="1" applyFill="1" applyBorder="1"/>
    <xf numFmtId="0" fontId="65" fillId="2" borderId="28" xfId="0" applyFont="1" applyFill="1" applyBorder="1"/>
    <xf numFmtId="0" fontId="65" fillId="2" borderId="3" xfId="0" applyFont="1" applyFill="1" applyBorder="1"/>
    <xf numFmtId="0" fontId="65" fillId="2" borderId="29" xfId="0" applyFont="1" applyFill="1" applyBorder="1"/>
    <xf numFmtId="0" fontId="65" fillId="2" borderId="5" xfId="0" applyFont="1" applyFill="1" applyBorder="1"/>
    <xf numFmtId="0" fontId="42" fillId="2" borderId="0" xfId="0" applyFont="1" applyFill="1" applyBorder="1"/>
    <xf numFmtId="0" fontId="65" fillId="2" borderId="0" xfId="0" applyFont="1" applyFill="1" applyBorder="1"/>
    <xf numFmtId="0" fontId="65" fillId="2" borderId="14" xfId="0" applyFont="1" applyFill="1" applyBorder="1"/>
    <xf numFmtId="0" fontId="57" fillId="2" borderId="0" xfId="0" applyFont="1" applyFill="1" applyBorder="1"/>
    <xf numFmtId="0" fontId="65" fillId="2" borderId="30" xfId="0" applyFont="1" applyFill="1" applyBorder="1"/>
    <xf numFmtId="0" fontId="65" fillId="2" borderId="4" xfId="0" applyFont="1" applyFill="1" applyBorder="1"/>
    <xf numFmtId="0" fontId="65" fillId="2" borderId="31" xfId="0" applyFont="1" applyFill="1" applyBorder="1"/>
    <xf numFmtId="0" fontId="0" fillId="2" borderId="28" xfId="0" applyFill="1" applyBorder="1"/>
    <xf numFmtId="0" fontId="27" fillId="2" borderId="3" xfId="0" applyFont="1" applyFill="1" applyBorder="1"/>
    <xf numFmtId="0" fontId="0" fillId="2" borderId="3" xfId="0" applyFill="1" applyBorder="1"/>
    <xf numFmtId="0" fontId="0" fillId="2" borderId="29" xfId="0" applyFill="1" applyBorder="1"/>
    <xf numFmtId="0" fontId="0" fillId="2" borderId="5" xfId="0" applyFill="1" applyBorder="1"/>
    <xf numFmtId="0" fontId="28" fillId="2" borderId="0" xfId="0" applyFont="1" applyFill="1" applyBorder="1"/>
    <xf numFmtId="0" fontId="0" fillId="2" borderId="14" xfId="0" applyFill="1" applyBorder="1"/>
    <xf numFmtId="0" fontId="27" fillId="2" borderId="0" xfId="0" quotePrefix="1" applyFont="1" applyFill="1" applyBorder="1"/>
    <xf numFmtId="0" fontId="0" fillId="2" borderId="0" xfId="0" applyFill="1" applyBorder="1" applyAlignment="1"/>
    <xf numFmtId="0" fontId="0" fillId="2" borderId="30" xfId="0" applyFill="1" applyBorder="1"/>
    <xf numFmtId="0" fontId="0" fillId="2" borderId="31" xfId="0" applyFill="1" applyBorder="1"/>
    <xf numFmtId="0" fontId="17" fillId="2" borderId="3" xfId="9" applyFont="1" applyFill="1" applyBorder="1" applyAlignment="1">
      <alignment vertical="center"/>
    </xf>
    <xf numFmtId="0" fontId="8" fillId="2" borderId="29" xfId="6" applyFont="1" applyFill="1" applyBorder="1"/>
    <xf numFmtId="0" fontId="8" fillId="2" borderId="14" xfId="6" applyFont="1" applyFill="1" applyBorder="1"/>
    <xf numFmtId="0" fontId="17" fillId="2" borderId="14" xfId="9" applyFont="1" applyFill="1" applyBorder="1" applyAlignment="1">
      <alignment vertical="center"/>
    </xf>
    <xf numFmtId="0" fontId="20" fillId="2" borderId="14" xfId="6" applyFont="1" applyFill="1" applyBorder="1" applyAlignment="1">
      <alignment horizontal="center" vertical="center"/>
    </xf>
    <xf numFmtId="0" fontId="17" fillId="2" borderId="4" xfId="9" applyFont="1" applyFill="1" applyBorder="1" applyAlignment="1">
      <alignment vertical="center"/>
    </xf>
    <xf numFmtId="0" fontId="20" fillId="2" borderId="31" xfId="6" applyFont="1" applyFill="1" applyBorder="1" applyAlignment="1">
      <alignment horizontal="center" vertical="center"/>
    </xf>
    <xf numFmtId="0" fontId="19" fillId="0" borderId="1" xfId="84" applyFont="1" applyBorder="1" applyAlignment="1">
      <alignment horizontal="center" vertical="center"/>
    </xf>
    <xf numFmtId="0" fontId="19" fillId="0" borderId="2" xfId="84" applyFont="1" applyBorder="1" applyAlignment="1">
      <alignment horizontal="center" vertical="center"/>
    </xf>
    <xf numFmtId="0" fontId="47" fillId="0" borderId="2" xfId="84" applyFont="1" applyBorder="1" applyAlignment="1">
      <alignment vertical="center"/>
    </xf>
    <xf numFmtId="0" fontId="48" fillId="0" borderId="2" xfId="84" applyFont="1" applyBorder="1" applyAlignment="1">
      <alignment vertical="center"/>
    </xf>
    <xf numFmtId="0" fontId="11" fillId="0" borderId="2" xfId="90" applyFont="1" applyBorder="1"/>
    <xf numFmtId="0" fontId="11" fillId="0" borderId="7" xfId="90" applyFont="1" applyBorder="1"/>
    <xf numFmtId="0" fontId="19" fillId="0" borderId="34" xfId="84" applyFont="1" applyBorder="1" applyAlignment="1">
      <alignment horizontal="center" vertical="center"/>
    </xf>
    <xf numFmtId="0" fontId="19" fillId="0" borderId="0" xfId="84" applyFont="1" applyAlignment="1">
      <alignment horizontal="center" vertical="center"/>
    </xf>
    <xf numFmtId="0" fontId="47" fillId="0" borderId="0" xfId="84" applyFont="1" applyAlignment="1">
      <alignment vertical="center"/>
    </xf>
    <xf numFmtId="0" fontId="48" fillId="0" borderId="0" xfId="84" applyFont="1" applyAlignment="1">
      <alignment vertical="center"/>
    </xf>
    <xf numFmtId="0" fontId="84" fillId="0" borderId="0" xfId="98" applyFont="1" applyFill="1" applyBorder="1" applyAlignment="1">
      <alignment vertical="center" wrapText="1"/>
    </xf>
    <xf numFmtId="0" fontId="84" fillId="0" borderId="8" xfId="98" applyFont="1" applyFill="1" applyBorder="1" applyAlignment="1">
      <alignment vertical="center" wrapText="1"/>
    </xf>
    <xf numFmtId="0" fontId="19" fillId="0" borderId="0" xfId="84" applyFont="1" applyAlignment="1">
      <alignment horizontal="right" vertical="center"/>
    </xf>
    <xf numFmtId="0" fontId="10" fillId="0" borderId="0" xfId="84" applyFont="1" applyFill="1" applyBorder="1" applyAlignment="1">
      <alignment vertical="center" wrapText="1"/>
    </xf>
    <xf numFmtId="0" fontId="10" fillId="0" borderId="2" xfId="84" applyFont="1" applyFill="1" applyBorder="1" applyAlignment="1">
      <alignment vertical="center" wrapText="1"/>
    </xf>
    <xf numFmtId="0" fontId="47" fillId="0" borderId="1" xfId="84" applyFont="1" applyBorder="1" applyAlignment="1">
      <alignment vertical="center"/>
    </xf>
    <xf numFmtId="0" fontId="13" fillId="0" borderId="2" xfId="84" applyFont="1" applyBorder="1" applyAlignment="1">
      <alignment vertical="center"/>
    </xf>
    <xf numFmtId="0" fontId="48" fillId="0" borderId="7" xfId="84" applyFont="1" applyBorder="1" applyAlignment="1">
      <alignment vertical="center"/>
    </xf>
    <xf numFmtId="0" fontId="19" fillId="0" borderId="0" xfId="84" applyFont="1" applyAlignment="1">
      <alignment vertical="center"/>
    </xf>
    <xf numFmtId="0" fontId="47" fillId="0" borderId="34" xfId="84" applyFont="1" applyBorder="1" applyAlignment="1">
      <alignment vertical="center"/>
    </xf>
    <xf numFmtId="0" fontId="48" fillId="0" borderId="8" xfId="84" applyFont="1" applyBorder="1" applyAlignment="1">
      <alignment vertical="center"/>
    </xf>
    <xf numFmtId="0" fontId="47" fillId="0" borderId="11" xfId="84" applyFont="1" applyBorder="1" applyAlignment="1">
      <alignment vertical="center"/>
    </xf>
    <xf numFmtId="0" fontId="47" fillId="0" borderId="12" xfId="84" applyFont="1" applyBorder="1" applyAlignment="1">
      <alignment vertical="center"/>
    </xf>
    <xf numFmtId="0" fontId="19" fillId="0" borderId="12" xfId="84" applyFont="1" applyBorder="1" applyAlignment="1">
      <alignment horizontal="center" vertical="center"/>
    </xf>
    <xf numFmtId="0" fontId="48" fillId="0" borderId="12" xfId="84" applyFont="1" applyBorder="1" applyAlignment="1">
      <alignment vertical="center"/>
    </xf>
    <xf numFmtId="0" fontId="48" fillId="0" borderId="13" xfId="84" applyFont="1" applyBorder="1" applyAlignment="1">
      <alignment vertical="center"/>
    </xf>
    <xf numFmtId="0" fontId="10" fillId="0" borderId="0" xfId="99" applyFont="1" applyAlignment="1">
      <alignment vertical="center"/>
    </xf>
    <xf numFmtId="0" fontId="19" fillId="0" borderId="0" xfId="99" applyFont="1" applyAlignment="1">
      <alignment vertical="center"/>
    </xf>
    <xf numFmtId="0" fontId="25" fillId="0" borderId="34" xfId="99" applyFont="1" applyBorder="1" applyAlignment="1">
      <alignment vertical="center" wrapText="1"/>
    </xf>
    <xf numFmtId="0" fontId="25" fillId="0" borderId="0" xfId="99" applyFont="1" applyAlignment="1">
      <alignment vertical="center" wrapText="1"/>
    </xf>
    <xf numFmtId="0" fontId="25" fillId="0" borderId="8" xfId="99" applyFont="1" applyBorder="1" applyAlignment="1">
      <alignment vertical="center" wrapText="1"/>
    </xf>
    <xf numFmtId="0" fontId="19" fillId="0" borderId="0" xfId="99" applyFont="1"/>
    <xf numFmtId="0" fontId="25" fillId="0" borderId="0" xfId="99" applyFont="1" applyAlignment="1">
      <alignment vertical="center"/>
    </xf>
    <xf numFmtId="0" fontId="25" fillId="0" borderId="8" xfId="99" applyFont="1" applyBorder="1" applyAlignment="1">
      <alignment vertical="center"/>
    </xf>
    <xf numFmtId="0" fontId="25" fillId="0" borderId="1" xfId="99" applyFont="1" applyBorder="1" applyAlignment="1">
      <alignment vertical="center" wrapText="1"/>
    </xf>
    <xf numFmtId="0" fontId="25" fillId="0" borderId="2" xfId="99" applyFont="1" applyBorder="1" applyAlignment="1">
      <alignment vertical="center" wrapText="1"/>
    </xf>
    <xf numFmtId="0" fontId="25" fillId="0" borderId="2" xfId="99" applyFont="1" applyBorder="1" applyAlignment="1">
      <alignment vertical="center"/>
    </xf>
    <xf numFmtId="0" fontId="25" fillId="0" borderId="7" xfId="99" applyFont="1" applyBorder="1" applyAlignment="1">
      <alignment vertical="center"/>
    </xf>
    <xf numFmtId="0" fontId="10" fillId="10" borderId="1" xfId="90" applyFont="1" applyFill="1" applyBorder="1" applyAlignment="1">
      <alignment vertical="center"/>
    </xf>
    <xf numFmtId="0" fontId="10" fillId="10" borderId="2" xfId="90" applyFont="1" applyFill="1" applyBorder="1" applyAlignment="1">
      <alignment vertical="center"/>
    </xf>
    <xf numFmtId="0" fontId="19" fillId="10" borderId="2" xfId="99" applyFont="1" applyFill="1" applyBorder="1" applyAlignment="1">
      <alignment vertical="center"/>
    </xf>
    <xf numFmtId="0" fontId="10" fillId="10" borderId="2" xfId="99" applyFont="1" applyFill="1" applyBorder="1" applyAlignment="1">
      <alignment horizontal="center" vertical="center"/>
    </xf>
    <xf numFmtId="0" fontId="10" fillId="10" borderId="2" xfId="90" quotePrefix="1" applyFont="1" applyFill="1" applyBorder="1" applyAlignment="1">
      <alignment vertical="center"/>
    </xf>
    <xf numFmtId="0" fontId="49" fillId="10" borderId="2" xfId="90" applyFont="1" applyFill="1" applyBorder="1" applyAlignment="1">
      <alignment vertical="center"/>
    </xf>
    <xf numFmtId="0" fontId="19" fillId="10" borderId="7" xfId="99" applyFont="1" applyFill="1" applyBorder="1"/>
    <xf numFmtId="0" fontId="19" fillId="0" borderId="8" xfId="99" applyFont="1" applyBorder="1"/>
    <xf numFmtId="0" fontId="19" fillId="10" borderId="34" xfId="99" applyFont="1" applyFill="1" applyBorder="1" applyAlignment="1">
      <alignment vertical="center"/>
    </xf>
    <xf numFmtId="0" fontId="10" fillId="10" borderId="0" xfId="99" applyFont="1" applyFill="1"/>
    <xf numFmtId="0" fontId="19" fillId="10" borderId="0" xfId="99" applyFont="1" applyFill="1" applyAlignment="1">
      <alignment vertical="center"/>
    </xf>
    <xf numFmtId="0" fontId="10" fillId="10" borderId="0" xfId="99" applyFont="1" applyFill="1" applyAlignment="1">
      <alignment horizontal="center"/>
    </xf>
    <xf numFmtId="0" fontId="10" fillId="10" borderId="0" xfId="90" applyFont="1" applyFill="1" applyAlignment="1">
      <alignment vertical="center"/>
    </xf>
    <xf numFmtId="0" fontId="49" fillId="10" borderId="0" xfId="90" applyFont="1" applyFill="1" applyAlignment="1">
      <alignment vertical="center"/>
    </xf>
    <xf numFmtId="0" fontId="19" fillId="10" borderId="0" xfId="99" applyFont="1" applyFill="1"/>
    <xf numFmtId="0" fontId="10" fillId="10" borderId="0" xfId="99" applyFont="1" applyFill="1" applyAlignment="1">
      <alignment vertical="center" wrapText="1"/>
    </xf>
    <xf numFmtId="0" fontId="19" fillId="10" borderId="8" xfId="99" applyFont="1" applyFill="1" applyBorder="1"/>
    <xf numFmtId="0" fontId="25" fillId="0" borderId="34" xfId="99" applyFont="1" applyBorder="1" applyAlignment="1">
      <alignment horizontal="center" vertical="center" wrapText="1"/>
    </xf>
    <xf numFmtId="0" fontId="25" fillId="0" borderId="0" xfId="99" applyFont="1" applyAlignment="1">
      <alignment horizontal="center" vertical="center"/>
    </xf>
    <xf numFmtId="0" fontId="25" fillId="0" borderId="34" xfId="99" applyFont="1" applyBorder="1" applyAlignment="1">
      <alignment horizontal="center" vertical="center"/>
    </xf>
    <xf numFmtId="0" fontId="10" fillId="10" borderId="0" xfId="99" applyFont="1" applyFill="1" applyAlignment="1">
      <alignment horizontal="center" vertical="center"/>
    </xf>
    <xf numFmtId="0" fontId="10" fillId="10" borderId="0" xfId="90" applyFont="1" applyFill="1" applyAlignment="1">
      <alignment horizontal="center" vertical="center"/>
    </xf>
    <xf numFmtId="0" fontId="25" fillId="0" borderId="8" xfId="99" applyFont="1" applyBorder="1" applyAlignment="1">
      <alignment horizontal="center" vertical="center"/>
    </xf>
    <xf numFmtId="0" fontId="19" fillId="0" borderId="34" xfId="99" applyFont="1" applyBorder="1"/>
    <xf numFmtId="0" fontId="19" fillId="0" borderId="1" xfId="99" applyFont="1" applyBorder="1"/>
    <xf numFmtId="0" fontId="19" fillId="0" borderId="2" xfId="99" applyFont="1" applyBorder="1"/>
    <xf numFmtId="0" fontId="46" fillId="0" borderId="2" xfId="99" applyFont="1" applyBorder="1" applyAlignment="1">
      <alignment horizontal="left" vertical="top"/>
    </xf>
    <xf numFmtId="0" fontId="19" fillId="0" borderId="2" xfId="99" applyFont="1" applyBorder="1" applyAlignment="1">
      <alignment vertical="center"/>
    </xf>
    <xf numFmtId="0" fontId="10" fillId="0" borderId="2" xfId="99" applyFont="1" applyBorder="1" applyAlignment="1">
      <alignment vertical="center" wrapText="1"/>
    </xf>
    <xf numFmtId="0" fontId="10" fillId="0" borderId="2" xfId="90" applyFont="1" applyBorder="1" applyAlignment="1">
      <alignment vertical="center"/>
    </xf>
    <xf numFmtId="0" fontId="10" fillId="0" borderId="7" xfId="90" applyFont="1" applyBorder="1" applyAlignment="1">
      <alignment vertical="center"/>
    </xf>
    <xf numFmtId="0" fontId="10" fillId="0" borderId="0" xfId="90" applyFont="1" applyAlignment="1">
      <alignment vertical="center"/>
    </xf>
    <xf numFmtId="0" fontId="10" fillId="0" borderId="34" xfId="90" applyFont="1" applyBorder="1" applyAlignment="1">
      <alignment vertical="center"/>
    </xf>
    <xf numFmtId="0" fontId="19" fillId="10" borderId="0" xfId="99" applyFont="1" applyFill="1" applyAlignment="1">
      <alignment vertical="top"/>
    </xf>
    <xf numFmtId="0" fontId="10" fillId="10" borderId="0" xfId="90" quotePrefix="1" applyFont="1" applyFill="1" applyAlignment="1">
      <alignment vertical="center"/>
    </xf>
    <xf numFmtId="0" fontId="10" fillId="0" borderId="0" xfId="99" quotePrefix="1" applyFont="1" applyAlignment="1">
      <alignment horizontal="left" vertical="top"/>
    </xf>
    <xf numFmtId="0" fontId="10" fillId="0" borderId="8" xfId="90" applyFont="1" applyBorder="1" applyAlignment="1">
      <alignment horizontal="center" vertical="center"/>
    </xf>
    <xf numFmtId="0" fontId="19" fillId="0" borderId="34" xfId="99" applyFont="1" applyBorder="1" applyAlignment="1">
      <alignment vertical="center"/>
    </xf>
    <xf numFmtId="0" fontId="10" fillId="10" borderId="0" xfId="99" quotePrefix="1" applyFont="1" applyFill="1" applyAlignment="1">
      <alignment horizontal="center" vertical="center"/>
    </xf>
    <xf numFmtId="0" fontId="19" fillId="10" borderId="0" xfId="99" applyFont="1" applyFill="1" applyAlignment="1">
      <alignment horizontal="center" vertical="center"/>
    </xf>
    <xf numFmtId="0" fontId="19" fillId="10" borderId="8" xfId="99" applyFont="1" applyFill="1" applyBorder="1" applyAlignment="1">
      <alignment vertical="center"/>
    </xf>
    <xf numFmtId="0" fontId="19" fillId="0" borderId="8" xfId="99" applyFont="1" applyBorder="1" applyAlignment="1">
      <alignment vertical="center"/>
    </xf>
    <xf numFmtId="0" fontId="19" fillId="10" borderId="11" xfId="99" applyFont="1" applyFill="1" applyBorder="1" applyAlignment="1">
      <alignment vertical="center"/>
    </xf>
    <xf numFmtId="0" fontId="49" fillId="10" borderId="12" xfId="99" applyFont="1" applyFill="1" applyBorder="1" applyAlignment="1">
      <alignment horizontal="center" vertical="center"/>
    </xf>
    <xf numFmtId="0" fontId="19" fillId="10" borderId="12" xfId="99" applyFont="1" applyFill="1" applyBorder="1"/>
    <xf numFmtId="0" fontId="19" fillId="10" borderId="12" xfId="99" applyFont="1" applyFill="1" applyBorder="1" applyAlignment="1">
      <alignment horizontal="center"/>
    </xf>
    <xf numFmtId="0" fontId="10" fillId="10" borderId="12" xfId="99" quotePrefix="1" applyFont="1" applyFill="1" applyBorder="1"/>
    <xf numFmtId="0" fontId="19" fillId="10" borderId="13" xfId="99" applyFont="1" applyFill="1" applyBorder="1"/>
    <xf numFmtId="0" fontId="10" fillId="0" borderId="0" xfId="99" quotePrefix="1" applyFont="1"/>
    <xf numFmtId="0" fontId="25" fillId="0" borderId="0" xfId="99" applyFont="1" applyFill="1" applyBorder="1" applyAlignment="1">
      <alignment horizontal="center" vertical="center"/>
    </xf>
    <xf numFmtId="0" fontId="10" fillId="0" borderId="0" xfId="99" applyFont="1" applyFill="1" applyBorder="1" applyAlignment="1"/>
    <xf numFmtId="0" fontId="19" fillId="0" borderId="0" xfId="99" applyFont="1" applyFill="1" applyBorder="1"/>
    <xf numFmtId="0" fontId="25" fillId="10" borderId="39" xfId="99" applyFont="1" applyFill="1" applyBorder="1" applyAlignment="1">
      <alignment horizontal="center" vertical="center"/>
    </xf>
    <xf numFmtId="0" fontId="19" fillId="0" borderId="11" xfId="99" applyFont="1" applyBorder="1" applyAlignment="1">
      <alignment vertical="center"/>
    </xf>
    <xf numFmtId="0" fontId="19" fillId="0" borderId="12" xfId="99" applyFont="1" applyBorder="1"/>
    <xf numFmtId="0" fontId="10" fillId="0" borderId="12" xfId="99" applyFont="1" applyBorder="1" applyAlignment="1">
      <alignment horizontal="center"/>
    </xf>
    <xf numFmtId="0" fontId="19" fillId="0" borderId="13" xfId="99" applyFont="1" applyBorder="1"/>
    <xf numFmtId="0" fontId="49" fillId="0" borderId="0" xfId="99" applyFont="1" applyAlignment="1">
      <alignment horizontal="center" vertical="center"/>
    </xf>
    <xf numFmtId="0" fontId="19" fillId="0" borderId="1" xfId="99" applyFont="1" applyBorder="1" applyAlignment="1">
      <alignment vertical="center"/>
    </xf>
    <xf numFmtId="0" fontId="10" fillId="0" borderId="2" xfId="99" applyFont="1" applyBorder="1" applyAlignment="1">
      <alignment horizontal="center" vertical="center"/>
    </xf>
    <xf numFmtId="0" fontId="49" fillId="0" borderId="2" xfId="90" applyFont="1" applyBorder="1" applyAlignment="1">
      <alignment vertical="center"/>
    </xf>
    <xf numFmtId="0" fontId="19" fillId="0" borderId="2" xfId="99" applyFont="1" applyBorder="1" applyAlignment="1">
      <alignment horizontal="center"/>
    </xf>
    <xf numFmtId="0" fontId="10" fillId="0" borderId="2" xfId="99" quotePrefix="1" applyFont="1" applyBorder="1"/>
    <xf numFmtId="0" fontId="19" fillId="0" borderId="7" xfId="99" applyFont="1" applyBorder="1"/>
    <xf numFmtId="0" fontId="18" fillId="0" borderId="0" xfId="99" applyFont="1" applyAlignment="1">
      <alignment vertical="center"/>
    </xf>
    <xf numFmtId="0" fontId="29" fillId="0" borderId="0" xfId="99" applyFont="1" applyAlignment="1">
      <alignment vertical="center"/>
    </xf>
    <xf numFmtId="0" fontId="18" fillId="0" borderId="0" xfId="99" applyFont="1" applyAlignment="1">
      <alignment horizontal="center" vertical="center"/>
    </xf>
    <xf numFmtId="0" fontId="29" fillId="0" borderId="0" xfId="99" applyFont="1"/>
    <xf numFmtId="0" fontId="29" fillId="0" borderId="0" xfId="99" applyFont="1" applyAlignment="1">
      <alignment horizontal="center"/>
    </xf>
    <xf numFmtId="0" fontId="18" fillId="0" borderId="0" xfId="99" quotePrefix="1" applyFont="1"/>
    <xf numFmtId="0" fontId="29" fillId="0" borderId="8" xfId="99" applyFont="1" applyBorder="1"/>
    <xf numFmtId="0" fontId="29" fillId="0" borderId="0" xfId="99" applyFont="1" applyAlignment="1">
      <alignment horizontal="center" vertical="center"/>
    </xf>
    <xf numFmtId="0" fontId="21" fillId="0" borderId="0" xfId="99" applyFont="1" applyAlignment="1">
      <alignment vertical="center"/>
    </xf>
    <xf numFmtId="0" fontId="10" fillId="0" borderId="0" xfId="99" applyFont="1"/>
    <xf numFmtId="0" fontId="10" fillId="0" borderId="0" xfId="99" applyFont="1" applyAlignment="1">
      <alignment horizontal="left" vertical="center"/>
    </xf>
    <xf numFmtId="0" fontId="18" fillId="0" borderId="8" xfId="99" applyFont="1" applyBorder="1" applyAlignment="1">
      <alignment horizontal="center" vertical="center"/>
    </xf>
    <xf numFmtId="0" fontId="13" fillId="0" borderId="0" xfId="99" applyFont="1" applyAlignment="1">
      <alignment vertical="center" wrapText="1"/>
    </xf>
    <xf numFmtId="0" fontId="18" fillId="0" borderId="0" xfId="90" applyFont="1" applyAlignment="1">
      <alignment vertical="center"/>
    </xf>
    <xf numFmtId="49" fontId="18" fillId="0" borderId="0" xfId="90" applyNumberFormat="1" applyFont="1" applyAlignment="1">
      <alignment vertical="center"/>
    </xf>
    <xf numFmtId="0" fontId="18" fillId="0" borderId="0" xfId="90" quotePrefix="1" applyFont="1" applyAlignment="1">
      <alignment vertical="center"/>
    </xf>
    <xf numFmtId="0" fontId="48" fillId="0" borderId="34" xfId="84" applyFont="1" applyBorder="1" applyAlignment="1">
      <alignment vertical="center"/>
    </xf>
    <xf numFmtId="0" fontId="86" fillId="0" borderId="0" xfId="84" applyFont="1" applyAlignment="1">
      <alignment vertical="center"/>
    </xf>
    <xf numFmtId="0" fontId="18" fillId="0" borderId="0" xfId="84" applyFont="1" applyAlignment="1">
      <alignment vertical="center"/>
    </xf>
    <xf numFmtId="0" fontId="29" fillId="0" borderId="0" xfId="84" applyFont="1" applyAlignment="1">
      <alignment horizontal="center" vertical="center"/>
    </xf>
    <xf numFmtId="0" fontId="21" fillId="0" borderId="0" xfId="99" applyFont="1"/>
    <xf numFmtId="0" fontId="87" fillId="0" borderId="0" xfId="90" applyFont="1"/>
    <xf numFmtId="0" fontId="18" fillId="0" borderId="0" xfId="99" applyFont="1"/>
    <xf numFmtId="0" fontId="29" fillId="0" borderId="0" xfId="99" applyFont="1" applyAlignment="1">
      <alignment horizontal="right" vertical="center"/>
    </xf>
    <xf numFmtId="0" fontId="29" fillId="0" borderId="0" xfId="99" applyFont="1" applyAlignment="1">
      <alignment horizontal="left" vertical="center"/>
    </xf>
    <xf numFmtId="0" fontId="18" fillId="0" borderId="0" xfId="100" applyFont="1" applyAlignment="1">
      <alignment vertical="center"/>
    </xf>
    <xf numFmtId="49" fontId="18" fillId="0" borderId="0" xfId="100" applyNumberFormat="1" applyFont="1"/>
    <xf numFmtId="0" fontId="19" fillId="0" borderId="11" xfId="99" applyFont="1" applyBorder="1"/>
    <xf numFmtId="0" fontId="19" fillId="0" borderId="12" xfId="99" applyFont="1" applyBorder="1" applyAlignment="1">
      <alignment vertical="center"/>
    </xf>
    <xf numFmtId="0" fontId="10" fillId="0" borderId="12" xfId="100" applyFont="1" applyBorder="1" applyAlignment="1">
      <alignment horizontal="center" vertical="center"/>
    </xf>
    <xf numFmtId="0" fontId="10" fillId="0" borderId="12" xfId="100" applyFont="1" applyBorder="1" applyAlignment="1">
      <alignment vertical="center"/>
    </xf>
    <xf numFmtId="0" fontId="10" fillId="0" borderId="12" xfId="84" applyFont="1" applyBorder="1" applyAlignment="1">
      <alignment horizontal="left" vertical="center"/>
    </xf>
    <xf numFmtId="0" fontId="10" fillId="0" borderId="12" xfId="99" applyFont="1" applyBorder="1" applyAlignment="1">
      <alignment horizontal="left" vertical="center"/>
    </xf>
    <xf numFmtId="0" fontId="10" fillId="0" borderId="12" xfId="99" applyFont="1" applyBorder="1"/>
    <xf numFmtId="0" fontId="19" fillId="0" borderId="13" xfId="99" applyFont="1" applyBorder="1" applyAlignment="1">
      <alignment vertical="center"/>
    </xf>
    <xf numFmtId="0" fontId="10" fillId="0" borderId="12" xfId="99" applyFont="1" applyBorder="1" applyAlignment="1">
      <alignment horizontal="center" vertical="center"/>
    </xf>
    <xf numFmtId="0" fontId="25" fillId="0" borderId="12" xfId="99" applyFont="1" applyBorder="1" applyAlignment="1">
      <alignment horizontal="center" vertical="center"/>
    </xf>
    <xf numFmtId="0" fontId="25" fillId="0" borderId="12" xfId="99" applyFont="1" applyBorder="1" applyAlignment="1">
      <alignment vertical="center"/>
    </xf>
    <xf numFmtId="0" fontId="19" fillId="0" borderId="12" xfId="99" applyFont="1" applyBorder="1" applyAlignment="1">
      <alignment horizontal="center"/>
    </xf>
    <xf numFmtId="0" fontId="10" fillId="0" borderId="12" xfId="99" quotePrefix="1" applyFont="1" applyBorder="1"/>
    <xf numFmtId="0" fontId="10" fillId="0" borderId="0" xfId="100" applyFont="1" applyAlignment="1">
      <alignment vertical="center"/>
    </xf>
    <xf numFmtId="0" fontId="71" fillId="0" borderId="0" xfId="90"/>
    <xf numFmtId="49" fontId="47" fillId="0" borderId="0" xfId="100" applyNumberFormat="1" applyFont="1"/>
    <xf numFmtId="0" fontId="10" fillId="0" borderId="0" xfId="84" applyFont="1" applyAlignment="1">
      <alignment horizontal="left" vertical="center"/>
    </xf>
    <xf numFmtId="0" fontId="89" fillId="0" borderId="0" xfId="101" applyFont="1" applyAlignment="1">
      <alignment horizontal="left" vertical="top"/>
    </xf>
    <xf numFmtId="0" fontId="89" fillId="0" borderId="0" xfId="11" applyFont="1" applyAlignment="1">
      <alignment horizontal="left" vertical="top"/>
    </xf>
    <xf numFmtId="0" fontId="89" fillId="0" borderId="0" xfId="101" applyFont="1" applyAlignment="1">
      <alignment vertical="top"/>
    </xf>
    <xf numFmtId="0" fontId="90" fillId="0" borderId="0" xfId="101" applyFont="1" applyAlignment="1">
      <alignment horizontal="left" vertical="top"/>
    </xf>
    <xf numFmtId="0" fontId="90" fillId="0" borderId="0" xfId="101" applyFont="1" applyAlignment="1">
      <alignment vertical="top"/>
    </xf>
    <xf numFmtId="0" fontId="46" fillId="0" borderId="0" xfId="99" applyFont="1"/>
    <xf numFmtId="0" fontId="46" fillId="0" borderId="0" xfId="99" applyFont="1" applyAlignment="1">
      <alignment vertical="center"/>
    </xf>
    <xf numFmtId="0" fontId="52" fillId="0" borderId="0" xfId="99" applyFont="1" applyAlignment="1">
      <alignment vertical="center"/>
    </xf>
    <xf numFmtId="0" fontId="10" fillId="0" borderId="0" xfId="100" applyFont="1" applyAlignment="1">
      <alignment horizontal="center" vertical="center"/>
    </xf>
    <xf numFmtId="49" fontId="10" fillId="0" borderId="0" xfId="100" applyNumberFormat="1" applyFont="1"/>
    <xf numFmtId="0" fontId="46" fillId="0" borderId="0" xfId="84" applyFont="1" applyAlignment="1">
      <alignment horizontal="left" vertical="center"/>
    </xf>
    <xf numFmtId="0" fontId="10" fillId="0" borderId="0" xfId="84" applyFont="1" applyAlignment="1">
      <alignment horizontal="center" vertical="center"/>
    </xf>
    <xf numFmtId="0" fontId="34" fillId="10" borderId="0" xfId="86" applyFont="1" applyFill="1" applyBorder="1" applyAlignment="1"/>
    <xf numFmtId="0" fontId="2" fillId="0" borderId="0" xfId="0" applyFont="1"/>
    <xf numFmtId="0" fontId="95" fillId="0" borderId="0" xfId="0" applyFont="1" applyFill="1" applyBorder="1" applyAlignment="1">
      <alignment horizontal="center" vertical="center"/>
    </xf>
    <xf numFmtId="0" fontId="96" fillId="0" borderId="0" xfId="0" applyFont="1" applyAlignment="1">
      <alignment vertical="center"/>
    </xf>
    <xf numFmtId="1" fontId="97" fillId="0" borderId="0" xfId="0" applyNumberFormat="1" applyFont="1" applyBorder="1" applyAlignment="1">
      <alignment horizontal="right" vertical="center" wrapText="1"/>
    </xf>
    <xf numFmtId="1" fontId="97" fillId="0" borderId="0" xfId="103" applyNumberFormat="1" applyFont="1" applyFill="1" applyBorder="1" applyAlignment="1">
      <alignment vertical="center"/>
    </xf>
    <xf numFmtId="0" fontId="96" fillId="0" borderId="0" xfId="0" applyFont="1" applyBorder="1"/>
    <xf numFmtId="0" fontId="5" fillId="0" borderId="0" xfId="0" applyFont="1" applyBorder="1" applyAlignment="1">
      <alignment horizontal="right" vertical="center"/>
    </xf>
    <xf numFmtId="0" fontId="99" fillId="14" borderId="0" xfId="0" applyFont="1" applyFill="1" applyBorder="1" applyAlignment="1">
      <alignment horizontal="center" vertical="center" wrapText="1"/>
    </xf>
    <xf numFmtId="0" fontId="98" fillId="13" borderId="0" xfId="104" applyFont="1" applyFill="1" applyBorder="1" applyAlignment="1">
      <alignment horizontal="center" vertical="center" wrapText="1"/>
    </xf>
    <xf numFmtId="0" fontId="98" fillId="13" borderId="0" xfId="106" applyFont="1" applyFill="1" applyBorder="1" applyAlignment="1">
      <alignment horizontal="center" vertical="center" wrapText="1"/>
    </xf>
    <xf numFmtId="0" fontId="98" fillId="13" borderId="0" xfId="0" applyFont="1" applyFill="1" applyBorder="1" applyAlignment="1">
      <alignment horizontal="center" vertical="center" wrapText="1"/>
    </xf>
    <xf numFmtId="0" fontId="95" fillId="13" borderId="0" xfId="0" applyFont="1" applyFill="1" applyBorder="1" applyAlignment="1">
      <alignment horizontal="center" vertical="center" wrapText="1"/>
    </xf>
    <xf numFmtId="49" fontId="95" fillId="15" borderId="0" xfId="0" applyNumberFormat="1" applyFont="1" applyFill="1" applyBorder="1" applyAlignment="1">
      <alignment horizontal="center" vertical="center" wrapText="1"/>
    </xf>
    <xf numFmtId="49" fontId="95" fillId="16" borderId="0" xfId="0" applyNumberFormat="1" applyFont="1" applyFill="1" applyBorder="1" applyAlignment="1">
      <alignment horizontal="center" vertical="center" wrapText="1"/>
    </xf>
    <xf numFmtId="0" fontId="99" fillId="14" borderId="22" xfId="108" applyFont="1" applyFill="1" applyBorder="1" applyAlignment="1">
      <alignment horizontal="center" vertical="center" wrapText="1"/>
    </xf>
    <xf numFmtId="1" fontId="100" fillId="0" borderId="0" xfId="0" applyNumberFormat="1" applyFont="1" applyFill="1" applyBorder="1" applyAlignment="1">
      <alignment vertical="center" wrapText="1"/>
    </xf>
    <xf numFmtId="1" fontId="97" fillId="0" borderId="0" xfId="0" applyNumberFormat="1" applyFont="1" applyFill="1" applyBorder="1" applyAlignment="1">
      <alignment horizontal="right" vertical="center" wrapText="1"/>
    </xf>
    <xf numFmtId="0" fontId="10" fillId="0" borderId="8" xfId="99" applyFont="1" applyBorder="1" applyAlignment="1">
      <alignment horizontal="center" vertical="center" wrapText="1"/>
    </xf>
    <xf numFmtId="0" fontId="19" fillId="0" borderId="0" xfId="99" applyFont="1" applyAlignment="1">
      <alignment horizontal="center"/>
    </xf>
    <xf numFmtId="0" fontId="10" fillId="0" borderId="0" xfId="99" applyFont="1" applyAlignment="1">
      <alignment horizontal="center" vertical="center"/>
    </xf>
    <xf numFmtId="0" fontId="25" fillId="0" borderId="0" xfId="99" applyFont="1" applyAlignment="1">
      <alignment horizontal="center" vertical="center" wrapText="1"/>
    </xf>
    <xf numFmtId="0" fontId="16" fillId="0" borderId="0" xfId="5" applyFont="1" applyBorder="1" applyAlignment="1">
      <alignment horizontal="left" vertical="center"/>
    </xf>
    <xf numFmtId="0" fontId="32" fillId="0" borderId="34" xfId="84" applyFont="1" applyBorder="1" applyAlignment="1">
      <alignment horizontal="center" vertical="center"/>
    </xf>
    <xf numFmtId="0" fontId="32" fillId="0" borderId="0" xfId="84" applyFont="1" applyAlignment="1">
      <alignment horizontal="center" vertical="center"/>
    </xf>
    <xf numFmtId="0" fontId="32" fillId="0" borderId="8" xfId="84" applyFont="1" applyBorder="1" applyAlignment="1">
      <alignment horizontal="center" vertical="center"/>
    </xf>
    <xf numFmtId="0" fontId="34" fillId="10" borderId="0" xfId="84" applyFont="1" applyFill="1" applyAlignment="1">
      <alignment horizontal="center" vertical="center"/>
    </xf>
    <xf numFmtId="0" fontId="34" fillId="0" borderId="0" xfId="84" applyFont="1" applyAlignment="1">
      <alignment horizontal="center"/>
    </xf>
    <xf numFmtId="0" fontId="34" fillId="0" borderId="0" xfId="84" applyFont="1" applyAlignment="1">
      <alignment horizontal="center" vertical="center"/>
    </xf>
    <xf numFmtId="0" fontId="31" fillId="10" borderId="0" xfId="84" applyFont="1" applyFill="1" applyAlignment="1">
      <alignment horizontal="left" vertical="center"/>
    </xf>
    <xf numFmtId="0" fontId="31" fillId="10" borderId="0" xfId="85" applyFont="1" applyFill="1" applyAlignment="1">
      <alignment horizontal="left" vertical="center"/>
    </xf>
    <xf numFmtId="0" fontId="31" fillId="10" borderId="0" xfId="84" applyFont="1" applyFill="1" applyAlignment="1">
      <alignment horizontal="center" vertical="center"/>
    </xf>
    <xf numFmtId="0" fontId="31" fillId="0" borderId="0" xfId="85" quotePrefix="1" applyFont="1" applyAlignment="1">
      <alignment horizontal="right" vertical="center"/>
    </xf>
    <xf numFmtId="0" fontId="31" fillId="0" borderId="0" xfId="85" quotePrefix="1" applyFont="1" applyAlignment="1">
      <alignment horizontal="center" vertical="center"/>
    </xf>
    <xf numFmtId="0" fontId="31" fillId="0" borderId="0" xfId="85" applyFont="1" applyAlignment="1">
      <alignment horizontal="center" vertical="center"/>
    </xf>
    <xf numFmtId="0" fontId="31" fillId="0" borderId="0" xfId="88" applyFont="1" applyAlignment="1">
      <alignment horizontal="center" vertical="center"/>
    </xf>
    <xf numFmtId="0" fontId="31" fillId="0" borderId="0" xfId="86" applyFont="1" applyAlignment="1">
      <alignment horizontal="center" vertical="center" wrapText="1"/>
    </xf>
    <xf numFmtId="0" fontId="32" fillId="0" borderId="0" xfId="85" applyFont="1" applyAlignment="1">
      <alignment horizontal="center" vertical="center"/>
    </xf>
    <xf numFmtId="0" fontId="31" fillId="0" borderId="42" xfId="92" applyFont="1" applyBorder="1" applyAlignment="1">
      <alignment horizontal="center" vertical="center" wrapText="1"/>
    </xf>
    <xf numFmtId="0" fontId="31" fillId="0" borderId="0" xfId="96" applyFont="1" applyAlignment="1">
      <alignment horizontal="left"/>
    </xf>
    <xf numFmtId="0" fontId="31" fillId="0" borderId="0" xfId="96" applyFont="1" applyAlignment="1">
      <alignment horizontal="left" vertical="top" wrapText="1"/>
    </xf>
    <xf numFmtId="0" fontId="31" fillId="0" borderId="0" xfId="96" applyFont="1" applyAlignment="1">
      <alignment horizontal="left" wrapText="1"/>
    </xf>
    <xf numFmtId="0" fontId="32" fillId="0" borderId="0" xfId="96" applyFont="1" applyAlignment="1">
      <alignment horizontal="left" vertical="top" wrapText="1"/>
    </xf>
    <xf numFmtId="0" fontId="32" fillId="0" borderId="0" xfId="96" applyFont="1" applyAlignment="1">
      <alignment horizontal="left" vertical="top"/>
    </xf>
    <xf numFmtId="0" fontId="31" fillId="0" borderId="44" xfId="92" applyFont="1" applyBorder="1" applyAlignment="1">
      <alignment horizontal="center" vertical="center" wrapText="1"/>
    </xf>
    <xf numFmtId="0" fontId="31" fillId="0" borderId="0" xfId="96" applyFont="1" applyAlignment="1">
      <alignment horizontal="left" vertical="top"/>
    </xf>
    <xf numFmtId="0" fontId="32" fillId="2" borderId="0" xfId="97" applyFont="1" applyFill="1" applyAlignment="1">
      <alignment horizontal="left" vertical="top" wrapText="1"/>
    </xf>
    <xf numFmtId="0" fontId="31" fillId="2" borderId="0" xfId="97" applyFont="1" applyFill="1" applyAlignment="1">
      <alignment horizontal="left" vertical="top" wrapText="1"/>
    </xf>
    <xf numFmtId="0" fontId="17" fillId="0" borderId="0" xfId="97" applyFont="1" applyFill="1" applyAlignment="1">
      <alignment horizontal="center" vertical="center" wrapText="1"/>
    </xf>
    <xf numFmtId="0" fontId="17" fillId="0" borderId="0" xfId="97" applyFont="1" applyFill="1" applyAlignment="1">
      <alignment horizontal="left" vertical="top" wrapText="1"/>
    </xf>
    <xf numFmtId="0" fontId="31" fillId="0" borderId="14" xfId="85" quotePrefix="1" applyFont="1" applyBorder="1" applyAlignment="1">
      <alignment horizontal="center" vertical="center"/>
    </xf>
    <xf numFmtId="0" fontId="17" fillId="0" borderId="0" xfId="6" applyFont="1" applyAlignment="1">
      <alignment horizontal="center" vertical="center"/>
    </xf>
    <xf numFmtId="0" fontId="17" fillId="0" borderId="0" xfId="9" quotePrefix="1" applyFont="1" applyBorder="1" applyAlignment="1">
      <alignment horizontal="left" vertical="center"/>
    </xf>
    <xf numFmtId="0" fontId="17" fillId="0" borderId="0" xfId="9" applyFont="1" applyBorder="1" applyAlignment="1">
      <alignment horizontal="left" vertical="center"/>
    </xf>
    <xf numFmtId="0" fontId="35" fillId="0" borderId="0" xfId="0" applyFont="1" applyBorder="1" applyAlignment="1">
      <alignment horizontal="center" vertical="center" wrapText="1"/>
    </xf>
    <xf numFmtId="0" fontId="38" fillId="0" borderId="0" xfId="0" applyFont="1" applyBorder="1" applyAlignment="1">
      <alignment horizontal="center"/>
    </xf>
    <xf numFmtId="0" fontId="17" fillId="0" borderId="0" xfId="9" applyFont="1" applyBorder="1" applyAlignment="1">
      <alignment horizontal="center" vertical="center"/>
    </xf>
    <xf numFmtId="0" fontId="17" fillId="0" borderId="14" xfId="9" applyFont="1" applyBorder="1" applyAlignment="1">
      <alignment horizontal="center" vertical="center"/>
    </xf>
    <xf numFmtId="0" fontId="17" fillId="0" borderId="0" xfId="15" applyFont="1" applyAlignment="1">
      <alignment horizontal="center" vertical="center"/>
    </xf>
    <xf numFmtId="0" fontId="17" fillId="0" borderId="0" xfId="9" applyFont="1" applyBorder="1" applyAlignment="1">
      <alignment vertical="center"/>
    </xf>
    <xf numFmtId="0" fontId="17" fillId="0" borderId="0" xfId="7" applyFont="1" applyAlignment="1">
      <alignment horizontal="center" vertical="center"/>
    </xf>
    <xf numFmtId="0" fontId="17" fillId="0" borderId="0" xfId="6" applyFont="1" applyFill="1" applyBorder="1" applyAlignment="1">
      <alignment horizontal="center" vertical="center"/>
    </xf>
    <xf numFmtId="0" fontId="17" fillId="0" borderId="0" xfId="6" applyFont="1" applyBorder="1" applyAlignment="1">
      <alignment horizontal="center" vertical="center"/>
    </xf>
    <xf numFmtId="0" fontId="17" fillId="0" borderId="0" xfId="6" quotePrefix="1" applyFont="1" applyBorder="1" applyAlignment="1">
      <alignment horizontal="left" vertical="top"/>
    </xf>
    <xf numFmtId="0" fontId="17" fillId="0" borderId="0" xfId="6" applyFont="1" applyBorder="1" applyAlignment="1">
      <alignment horizontal="left" vertical="top"/>
    </xf>
    <xf numFmtId="0" fontId="16" fillId="0" borderId="0" xfId="9" applyFont="1" applyBorder="1" applyAlignment="1">
      <alignment horizontal="left" vertical="center" wrapText="1"/>
    </xf>
    <xf numFmtId="0" fontId="13" fillId="0" borderId="0" xfId="6" applyFont="1" applyBorder="1" applyAlignment="1">
      <alignment horizontal="left" vertical="center"/>
    </xf>
    <xf numFmtId="0" fontId="13" fillId="0" borderId="0" xfId="6" applyFont="1" applyBorder="1" applyAlignment="1">
      <alignment horizontal="center" vertical="center"/>
    </xf>
    <xf numFmtId="0" fontId="10" fillId="2" borderId="0" xfId="6" applyFont="1" applyFill="1" applyBorder="1" applyAlignment="1">
      <alignment horizontal="left" vertical="center"/>
    </xf>
    <xf numFmtId="49" fontId="95" fillId="0" borderId="0" xfId="0" applyNumberFormat="1" applyFont="1" applyFill="1" applyBorder="1" applyAlignment="1">
      <alignment horizontal="center" vertical="center" wrapText="1"/>
    </xf>
    <xf numFmtId="49" fontId="95" fillId="0" borderId="0" xfId="0" applyNumberFormat="1" applyFont="1" applyFill="1" applyBorder="1" applyAlignment="1">
      <alignment horizontal="center" vertical="center"/>
    </xf>
    <xf numFmtId="2" fontId="1" fillId="0" borderId="0" xfId="0" applyNumberFormat="1" applyFont="1" applyBorder="1" applyAlignment="1">
      <alignment horizontal="right" vertical="center"/>
    </xf>
    <xf numFmtId="1" fontId="1" fillId="0" borderId="0" xfId="0" applyNumberFormat="1" applyFont="1" applyBorder="1" applyAlignment="1">
      <alignment horizontal="right" vertical="center"/>
    </xf>
    <xf numFmtId="0" fontId="1" fillId="0" borderId="0" xfId="0" applyFont="1" applyFill="1" applyBorder="1" applyAlignment="1">
      <alignment vertical="center"/>
    </xf>
    <xf numFmtId="0" fontId="1" fillId="0" borderId="0" xfId="0" applyFont="1" applyFill="1" applyBorder="1" applyAlignment="1">
      <alignment horizontal="right" vertical="center"/>
    </xf>
    <xf numFmtId="0" fontId="1" fillId="0" borderId="0" xfId="0" applyFont="1" applyBorder="1" applyAlignment="1">
      <alignment horizontal="right" vertical="center"/>
    </xf>
    <xf numFmtId="0" fontId="1" fillId="0" borderId="0" xfId="0" applyFont="1"/>
    <xf numFmtId="0" fontId="16" fillId="0" borderId="34" xfId="5" applyFont="1" applyBorder="1">
      <alignment vertical="center"/>
    </xf>
    <xf numFmtId="0" fontId="24" fillId="0" borderId="34" xfId="6" applyFont="1" applyFill="1" applyBorder="1" applyAlignment="1">
      <alignment vertical="center"/>
    </xf>
    <xf numFmtId="0" fontId="20" fillId="0" borderId="34" xfId="6" applyFont="1" applyBorder="1" applyAlignment="1">
      <alignment horizontal="center" vertical="center"/>
    </xf>
    <xf numFmtId="0" fontId="8" fillId="0" borderId="34" xfId="6" applyFont="1" applyBorder="1" applyAlignment="1">
      <alignment horizontal="left"/>
    </xf>
    <xf numFmtId="0" fontId="8" fillId="0" borderId="34" xfId="6" applyFont="1" applyFill="1" applyBorder="1"/>
    <xf numFmtId="0" fontId="0" fillId="0" borderId="34" xfId="0" applyFill="1" applyBorder="1"/>
    <xf numFmtId="0" fontId="17" fillId="4" borderId="34" xfId="9" applyFont="1" applyFill="1" applyBorder="1" applyAlignment="1">
      <alignment vertical="center"/>
    </xf>
    <xf numFmtId="0" fontId="1" fillId="0" borderId="12" xfId="0" applyFont="1" applyBorder="1"/>
    <xf numFmtId="0" fontId="1" fillId="0" borderId="0" xfId="0" applyFont="1" applyBorder="1"/>
    <xf numFmtId="0" fontId="65" fillId="0" borderId="34" xfId="0" applyFont="1" applyBorder="1"/>
    <xf numFmtId="0" fontId="31" fillId="0" borderId="34" xfId="14" applyFont="1" applyFill="1" applyBorder="1" applyAlignment="1">
      <alignment vertical="center"/>
    </xf>
    <xf numFmtId="0" fontId="32" fillId="0" borderId="34" xfId="14" applyFont="1" applyFill="1" applyBorder="1" applyAlignment="1">
      <alignment vertical="center"/>
    </xf>
    <xf numFmtId="0" fontId="34" fillId="0" borderId="34" xfId="14" applyFont="1" applyFill="1" applyBorder="1" applyAlignment="1">
      <alignment vertical="center"/>
    </xf>
    <xf numFmtId="0" fontId="34" fillId="0" borderId="28" xfId="7" applyFont="1" applyFill="1" applyBorder="1" applyAlignment="1"/>
    <xf numFmtId="0" fontId="34" fillId="0" borderId="29" xfId="7" applyFont="1" applyFill="1" applyBorder="1" applyAlignment="1"/>
    <xf numFmtId="0" fontId="16" fillId="0" borderId="28" xfId="14" applyFont="1" applyBorder="1" applyAlignment="1">
      <alignment vertical="center"/>
    </xf>
    <xf numFmtId="0" fontId="16" fillId="0" borderId="29" xfId="14" applyFont="1" applyBorder="1" applyAlignment="1">
      <alignment vertical="center"/>
    </xf>
    <xf numFmtId="0" fontId="34" fillId="0" borderId="30" xfId="7" applyFont="1" applyFill="1" applyBorder="1" applyAlignment="1"/>
    <xf numFmtId="0" fontId="34" fillId="0" borderId="31" xfId="7" applyFont="1" applyFill="1" applyBorder="1" applyAlignment="1"/>
    <xf numFmtId="0" fontId="16" fillId="0" borderId="30" xfId="14" applyFont="1" applyBorder="1" applyAlignment="1">
      <alignment vertical="center"/>
    </xf>
    <xf numFmtId="0" fontId="16" fillId="0" borderId="31" xfId="14" applyFont="1" applyBorder="1" applyAlignment="1">
      <alignment vertical="center"/>
    </xf>
    <xf numFmtId="0" fontId="17" fillId="0" borderId="28" xfId="14" applyFont="1" applyBorder="1" applyAlignment="1">
      <alignment vertical="center"/>
    </xf>
    <xf numFmtId="0" fontId="17" fillId="0" borderId="30" xfId="14" applyFont="1" applyBorder="1" applyAlignment="1">
      <alignment vertical="center"/>
    </xf>
    <xf numFmtId="0" fontId="16" fillId="0" borderId="31" xfId="14" applyFont="1" applyFill="1" applyBorder="1" applyAlignment="1">
      <alignment vertical="center"/>
    </xf>
    <xf numFmtId="0" fontId="17" fillId="0" borderId="34" xfId="14" applyFont="1" applyBorder="1" applyAlignment="1">
      <alignment horizontal="center" vertical="center"/>
    </xf>
    <xf numFmtId="0" fontId="16" fillId="0" borderId="34" xfId="14" applyFont="1" applyFill="1" applyBorder="1" applyAlignment="1">
      <alignment vertical="center"/>
    </xf>
    <xf numFmtId="0" fontId="34" fillId="0" borderId="28" xfId="7" applyFont="1" applyBorder="1"/>
    <xf numFmtId="0" fontId="17" fillId="0" borderId="29" xfId="14" applyFont="1" applyBorder="1" applyAlignment="1">
      <alignment vertical="center"/>
    </xf>
    <xf numFmtId="0" fontId="16" fillId="0" borderId="34" xfId="7" applyFont="1" applyBorder="1"/>
    <xf numFmtId="0" fontId="17" fillId="4" borderId="31" xfId="7" applyFont="1" applyFill="1" applyBorder="1" applyAlignment="1">
      <alignment horizontal="left" vertical="center" wrapText="1" indent="3"/>
    </xf>
    <xf numFmtId="0" fontId="11" fillId="2" borderId="34" xfId="6" applyFont="1" applyFill="1" applyBorder="1"/>
    <xf numFmtId="0" fontId="12" fillId="0" borderId="35" xfId="6" applyFont="1" applyBorder="1" applyAlignment="1">
      <alignment horizontal="left"/>
    </xf>
    <xf numFmtId="0" fontId="8" fillId="0" borderId="33" xfId="6" applyFont="1" applyBorder="1"/>
    <xf numFmtId="0" fontId="8" fillId="2" borderId="35" xfId="6" applyFont="1" applyFill="1" applyBorder="1"/>
    <xf numFmtId="0" fontId="8" fillId="2" borderId="34" xfId="6" applyFont="1" applyFill="1" applyBorder="1"/>
    <xf numFmtId="0" fontId="14" fillId="2" borderId="34" xfId="6" applyFont="1" applyFill="1" applyBorder="1"/>
    <xf numFmtId="0" fontId="14" fillId="0" borderId="34" xfId="6" applyFont="1" applyBorder="1"/>
    <xf numFmtId="0" fontId="14" fillId="0" borderId="34" xfId="6" applyFont="1" applyBorder="1" applyAlignment="1">
      <alignment horizontal="left"/>
    </xf>
    <xf numFmtId="0" fontId="14" fillId="2" borderId="35" xfId="6" applyFont="1" applyFill="1" applyBorder="1"/>
    <xf numFmtId="0" fontId="14" fillId="0" borderId="34" xfId="6" applyFont="1" applyBorder="1" applyAlignment="1">
      <alignment horizontal="center"/>
    </xf>
    <xf numFmtId="0" fontId="10" fillId="10" borderId="1" xfId="84" applyFont="1" applyFill="1" applyBorder="1" applyAlignment="1">
      <alignment horizontal="center" vertical="center" wrapText="1"/>
    </xf>
    <xf numFmtId="0" fontId="10" fillId="10" borderId="2" xfId="84" applyFont="1" applyFill="1" applyBorder="1" applyAlignment="1">
      <alignment horizontal="center" vertical="center" wrapText="1"/>
    </xf>
    <xf numFmtId="0" fontId="10" fillId="10" borderId="7" xfId="84" applyFont="1" applyFill="1" applyBorder="1" applyAlignment="1">
      <alignment horizontal="center" vertical="center" wrapText="1"/>
    </xf>
    <xf numFmtId="0" fontId="10" fillId="10" borderId="34" xfId="84" applyFont="1" applyFill="1" applyBorder="1" applyAlignment="1">
      <alignment horizontal="center" vertical="center" wrapText="1"/>
    </xf>
    <xf numFmtId="0" fontId="10" fillId="10" borderId="0" xfId="84" applyFont="1" applyFill="1" applyBorder="1" applyAlignment="1">
      <alignment horizontal="center" vertical="center" wrapText="1"/>
    </xf>
    <xf numFmtId="0" fontId="10" fillId="10" borderId="8" xfId="84" applyFont="1" applyFill="1" applyBorder="1" applyAlignment="1">
      <alignment horizontal="center" vertical="center" wrapText="1"/>
    </xf>
    <xf numFmtId="0" fontId="10" fillId="10" borderId="11" xfId="84" applyFont="1" applyFill="1" applyBorder="1" applyAlignment="1">
      <alignment horizontal="center" vertical="center" wrapText="1"/>
    </xf>
    <xf numFmtId="0" fontId="10" fillId="10" borderId="12" xfId="84" applyFont="1" applyFill="1" applyBorder="1" applyAlignment="1">
      <alignment horizontal="center" vertical="center" wrapText="1"/>
    </xf>
    <xf numFmtId="0" fontId="10" fillId="10" borderId="13" xfId="84" applyFont="1" applyFill="1" applyBorder="1" applyAlignment="1">
      <alignment horizontal="center" vertical="center" wrapText="1"/>
    </xf>
    <xf numFmtId="0" fontId="47" fillId="10" borderId="40" xfId="84" applyFont="1" applyFill="1" applyBorder="1" applyAlignment="1">
      <alignment horizontal="center" vertical="center"/>
    </xf>
    <xf numFmtId="0" fontId="47" fillId="10" borderId="50" xfId="84" applyFont="1" applyFill="1" applyBorder="1" applyAlignment="1">
      <alignment horizontal="center" vertical="center"/>
    </xf>
    <xf numFmtId="0" fontId="47" fillId="10" borderId="16" xfId="84" applyFont="1" applyFill="1" applyBorder="1" applyAlignment="1">
      <alignment horizontal="center" vertical="center"/>
    </xf>
    <xf numFmtId="0" fontId="25" fillId="0" borderId="0" xfId="99" applyFont="1" applyAlignment="1">
      <alignment horizontal="center" vertical="center" wrapText="1"/>
    </xf>
    <xf numFmtId="0" fontId="48" fillId="0" borderId="2" xfId="84" applyFont="1" applyBorder="1" applyAlignment="1">
      <alignment horizontal="center" vertical="center"/>
    </xf>
    <xf numFmtId="0" fontId="48" fillId="0" borderId="0" xfId="84" applyFont="1" applyAlignment="1">
      <alignment horizontal="center" vertical="center"/>
    </xf>
    <xf numFmtId="0" fontId="13" fillId="10" borderId="1" xfId="84" applyFont="1" applyFill="1" applyBorder="1" applyAlignment="1">
      <alignment horizontal="center" vertical="center" wrapText="1"/>
    </xf>
    <xf numFmtId="0" fontId="13" fillId="10" borderId="2" xfId="84" applyFont="1" applyFill="1" applyBorder="1" applyAlignment="1">
      <alignment horizontal="center" vertical="center" wrapText="1"/>
    </xf>
    <xf numFmtId="0" fontId="13" fillId="10" borderId="7" xfId="84" applyFont="1" applyFill="1" applyBorder="1" applyAlignment="1">
      <alignment horizontal="center" vertical="center" wrapText="1"/>
    </xf>
    <xf numFmtId="0" fontId="13" fillId="10" borderId="11" xfId="84" applyFont="1" applyFill="1" applyBorder="1" applyAlignment="1">
      <alignment horizontal="center" vertical="center" wrapText="1"/>
    </xf>
    <xf numFmtId="0" fontId="13" fillId="10" borderId="12" xfId="84" applyFont="1" applyFill="1" applyBorder="1" applyAlignment="1">
      <alignment horizontal="center" vertical="center" wrapText="1"/>
    </xf>
    <xf numFmtId="0" fontId="13" fillId="10" borderId="13" xfId="84" applyFont="1" applyFill="1" applyBorder="1" applyAlignment="1">
      <alignment horizontal="center" vertical="center" wrapText="1"/>
    </xf>
    <xf numFmtId="0" fontId="84" fillId="10" borderId="2" xfId="98" applyFont="1" applyFill="1" applyBorder="1" applyAlignment="1">
      <alignment horizontal="center" vertical="center" wrapText="1"/>
    </xf>
    <xf numFmtId="0" fontId="84" fillId="10" borderId="7" xfId="98" applyFont="1" applyFill="1" applyBorder="1" applyAlignment="1">
      <alignment horizontal="center" vertical="center" wrapText="1"/>
    </xf>
    <xf numFmtId="0" fontId="84" fillId="10" borderId="0" xfId="98" applyFont="1" applyFill="1" applyBorder="1" applyAlignment="1">
      <alignment horizontal="center" vertical="center" wrapText="1"/>
    </xf>
    <xf numFmtId="0" fontId="84" fillId="10" borderId="8" xfId="98" applyFont="1" applyFill="1" applyBorder="1" applyAlignment="1">
      <alignment horizontal="center" vertical="center" wrapText="1"/>
    </xf>
    <xf numFmtId="0" fontId="84" fillId="10" borderId="12" xfId="98" applyFont="1" applyFill="1" applyBorder="1" applyAlignment="1">
      <alignment horizontal="center" vertical="center" wrapText="1"/>
    </xf>
    <xf numFmtId="0" fontId="84" fillId="10" borderId="13" xfId="98" applyFont="1" applyFill="1" applyBorder="1" applyAlignment="1">
      <alignment horizontal="center" vertical="center" wrapText="1"/>
    </xf>
    <xf numFmtId="0" fontId="51" fillId="10" borderId="39" xfId="84" applyFont="1" applyFill="1" applyBorder="1" applyAlignment="1">
      <alignment horizontal="center" vertical="center" wrapText="1"/>
    </xf>
    <xf numFmtId="0" fontId="51" fillId="10" borderId="41" xfId="84" applyFont="1" applyFill="1" applyBorder="1" applyAlignment="1">
      <alignment horizontal="center" vertical="center" wrapText="1"/>
    </xf>
    <xf numFmtId="0" fontId="19" fillId="0" borderId="0" xfId="99" applyFont="1" applyAlignment="1">
      <alignment horizontal="center"/>
    </xf>
    <xf numFmtId="0" fontId="13" fillId="0" borderId="0" xfId="99" applyFont="1" applyAlignment="1">
      <alignment horizontal="center" vertical="center" textRotation="90" wrapText="1"/>
    </xf>
    <xf numFmtId="0" fontId="13" fillId="0" borderId="0" xfId="99" applyFont="1" applyAlignment="1">
      <alignment horizontal="center" vertical="center" textRotation="90"/>
    </xf>
    <xf numFmtId="0" fontId="49" fillId="0" borderId="1" xfId="90" applyFont="1" applyBorder="1" applyAlignment="1">
      <alignment horizontal="center" vertical="center" wrapText="1"/>
    </xf>
    <xf numFmtId="0" fontId="49" fillId="0" borderId="2" xfId="90" applyFont="1" applyBorder="1" applyAlignment="1">
      <alignment horizontal="center" vertical="center"/>
    </xf>
    <xf numFmtId="0" fontId="49" fillId="0" borderId="7" xfId="90" applyFont="1" applyBorder="1" applyAlignment="1">
      <alignment horizontal="center" vertical="center"/>
    </xf>
    <xf numFmtId="0" fontId="49" fillId="0" borderId="34" xfId="90" applyFont="1" applyBorder="1" applyAlignment="1">
      <alignment horizontal="center" vertical="center"/>
    </xf>
    <xf numFmtId="0" fontId="49" fillId="0" borderId="0" xfId="90" applyFont="1" applyAlignment="1">
      <alignment horizontal="center" vertical="center"/>
    </xf>
    <xf numFmtId="0" fontId="49" fillId="0" borderId="8" xfId="90" applyFont="1" applyBorder="1" applyAlignment="1">
      <alignment horizontal="center" vertical="center"/>
    </xf>
    <xf numFmtId="0" fontId="49" fillId="0" borderId="11" xfId="90" applyFont="1" applyBorder="1" applyAlignment="1">
      <alignment horizontal="center" vertical="center"/>
    </xf>
    <xf numFmtId="0" fontId="49" fillId="0" borderId="12" xfId="90" applyFont="1" applyBorder="1" applyAlignment="1">
      <alignment horizontal="center" vertical="center"/>
    </xf>
    <xf numFmtId="0" fontId="49" fillId="0" borderId="13" xfId="90" applyFont="1" applyBorder="1" applyAlignment="1">
      <alignment horizontal="center" vertical="center"/>
    </xf>
    <xf numFmtId="0" fontId="49" fillId="0" borderId="1" xfId="99" quotePrefix="1" applyFont="1" applyFill="1" applyBorder="1" applyAlignment="1">
      <alignment horizontal="center" vertical="center"/>
    </xf>
    <xf numFmtId="0" fontId="49" fillId="0" borderId="2" xfId="99" applyFont="1" applyFill="1" applyBorder="1" applyAlignment="1">
      <alignment horizontal="center" vertical="center"/>
    </xf>
    <xf numFmtId="0" fontId="49" fillId="0" borderId="7" xfId="99" applyFont="1" applyFill="1" applyBorder="1" applyAlignment="1">
      <alignment horizontal="center" vertical="center"/>
    </xf>
    <xf numFmtId="0" fontId="49" fillId="0" borderId="11" xfId="99" applyFont="1" applyFill="1" applyBorder="1" applyAlignment="1">
      <alignment horizontal="center" vertical="center"/>
    </xf>
    <xf numFmtId="0" fontId="49" fillId="0" borderId="12" xfId="99" applyFont="1" applyFill="1" applyBorder="1" applyAlignment="1">
      <alignment horizontal="center" vertical="center"/>
    </xf>
    <xf numFmtId="0" fontId="49" fillId="0" borderId="13" xfId="99" applyFont="1" applyFill="1" applyBorder="1" applyAlignment="1">
      <alignment horizontal="center" vertical="center"/>
    </xf>
    <xf numFmtId="0" fontId="10" fillId="0" borderId="34" xfId="99" applyFont="1" applyBorder="1" applyAlignment="1">
      <alignment horizontal="center" vertical="center"/>
    </xf>
    <xf numFmtId="0" fontId="10" fillId="0" borderId="0" xfId="99" applyFont="1" applyAlignment="1">
      <alignment horizontal="center" vertical="center"/>
    </xf>
    <xf numFmtId="0" fontId="18" fillId="0" borderId="1" xfId="99" applyFont="1" applyBorder="1" applyAlignment="1">
      <alignment horizontal="center" vertical="center"/>
    </xf>
    <xf numFmtId="0" fontId="18" fillId="0" borderId="2" xfId="99" applyFont="1" applyBorder="1" applyAlignment="1">
      <alignment horizontal="center" vertical="center"/>
    </xf>
    <xf numFmtId="0" fontId="18" fillId="0" borderId="7" xfId="99" applyFont="1" applyBorder="1" applyAlignment="1">
      <alignment horizontal="center" vertical="center"/>
    </xf>
    <xf numFmtId="0" fontId="18" fillId="0" borderId="11" xfId="99" applyFont="1" applyBorder="1" applyAlignment="1">
      <alignment horizontal="center" vertical="center"/>
    </xf>
    <xf numFmtId="0" fontId="18" fillId="0" borderId="12" xfId="99" applyFont="1" applyBorder="1" applyAlignment="1">
      <alignment horizontal="center" vertical="center"/>
    </xf>
    <xf numFmtId="0" fontId="18" fillId="0" borderId="13" xfId="99" applyFont="1" applyBorder="1" applyAlignment="1">
      <alignment horizontal="center" vertical="center"/>
    </xf>
    <xf numFmtId="0" fontId="17" fillId="0" borderId="0" xfId="99" applyFont="1" applyAlignment="1">
      <alignment horizontal="center" vertical="center" wrapText="1"/>
    </xf>
    <xf numFmtId="0" fontId="17" fillId="0" borderId="0" xfId="99" applyFont="1" applyAlignment="1">
      <alignment horizontal="center" vertical="center"/>
    </xf>
    <xf numFmtId="0" fontId="13" fillId="0" borderId="0" xfId="99" applyFont="1" applyAlignment="1">
      <alignment horizontal="left" vertical="center" wrapText="1"/>
    </xf>
    <xf numFmtId="0" fontId="90" fillId="0" borderId="0" xfId="101" applyFont="1" applyAlignment="1">
      <alignment horizontal="justify" vertical="center" wrapText="1"/>
    </xf>
    <xf numFmtId="0" fontId="86" fillId="0" borderId="1" xfId="84" applyFont="1" applyBorder="1" applyAlignment="1">
      <alignment horizontal="center" vertical="center"/>
    </xf>
    <xf numFmtId="0" fontId="86" fillId="0" borderId="2" xfId="84" applyFont="1" applyBorder="1" applyAlignment="1">
      <alignment horizontal="center" vertical="center"/>
    </xf>
    <xf numFmtId="0" fontId="86" fillId="0" borderId="7" xfId="84" applyFont="1" applyBorder="1" applyAlignment="1">
      <alignment horizontal="center" vertical="center"/>
    </xf>
    <xf numFmtId="0" fontId="86" fillId="0" borderId="11" xfId="84" applyFont="1" applyBorder="1" applyAlignment="1">
      <alignment horizontal="center" vertical="center"/>
    </xf>
    <xf numFmtId="0" fontId="86" fillId="0" borderId="12" xfId="84" applyFont="1" applyBorder="1" applyAlignment="1">
      <alignment horizontal="center" vertical="center"/>
    </xf>
    <xf numFmtId="0" fontId="86" fillId="0" borderId="13" xfId="84" applyFont="1" applyBorder="1" applyAlignment="1">
      <alignment horizontal="center" vertical="center"/>
    </xf>
    <xf numFmtId="49" fontId="18" fillId="0" borderId="1" xfId="99" applyNumberFormat="1" applyFont="1" applyBorder="1" applyAlignment="1">
      <alignment horizontal="center" vertical="center"/>
    </xf>
    <xf numFmtId="49" fontId="18" fillId="0" borderId="2" xfId="99" applyNumberFormat="1" applyFont="1" applyBorder="1" applyAlignment="1">
      <alignment horizontal="center" vertical="center"/>
    </xf>
    <xf numFmtId="49" fontId="18" fillId="0" borderId="7" xfId="99" applyNumberFormat="1" applyFont="1" applyBorder="1" applyAlignment="1">
      <alignment horizontal="center" vertical="center"/>
    </xf>
    <xf numFmtId="49" fontId="18" fillId="0" borderId="11" xfId="99" applyNumberFormat="1" applyFont="1" applyBorder="1" applyAlignment="1">
      <alignment horizontal="center" vertical="center"/>
    </xf>
    <xf numFmtId="49" fontId="18" fillId="0" borderId="12" xfId="99" applyNumberFormat="1" applyFont="1" applyBorder="1" applyAlignment="1">
      <alignment horizontal="center" vertical="center"/>
    </xf>
    <xf numFmtId="49" fontId="18" fillId="0" borderId="13" xfId="99" applyNumberFormat="1" applyFont="1" applyBorder="1" applyAlignment="1">
      <alignment horizontal="center" vertical="center"/>
    </xf>
    <xf numFmtId="0" fontId="10" fillId="10" borderId="40" xfId="99" applyFont="1" applyFill="1" applyBorder="1" applyAlignment="1">
      <alignment horizontal="center" vertical="center"/>
    </xf>
    <xf numFmtId="0" fontId="10" fillId="10" borderId="16" xfId="99" applyFont="1" applyFill="1" applyBorder="1" applyAlignment="1">
      <alignment horizontal="center" vertical="center"/>
    </xf>
    <xf numFmtId="0" fontId="10" fillId="10" borderId="50" xfId="99" applyFont="1" applyFill="1" applyBorder="1" applyAlignment="1">
      <alignment horizontal="center" vertical="center"/>
    </xf>
    <xf numFmtId="0" fontId="89" fillId="0" borderId="0" xfId="101" applyFont="1" applyAlignment="1">
      <alignment horizontal="justify" vertical="top" wrapText="1"/>
    </xf>
    <xf numFmtId="0" fontId="89" fillId="0" borderId="4" xfId="101" applyFont="1" applyBorder="1" applyAlignment="1">
      <alignment horizontal="justify" vertical="top" wrapText="1"/>
    </xf>
    <xf numFmtId="0" fontId="19" fillId="0" borderId="40" xfId="99" applyFont="1" applyBorder="1" applyAlignment="1">
      <alignment horizontal="center" vertical="center"/>
    </xf>
    <xf numFmtId="0" fontId="19" fillId="0" borderId="16" xfId="99" applyFont="1" applyBorder="1" applyAlignment="1">
      <alignment horizontal="center" vertical="center"/>
    </xf>
    <xf numFmtId="0" fontId="19" fillId="0" borderId="50" xfId="99" applyFont="1" applyBorder="1" applyAlignment="1">
      <alignment horizontal="center" vertical="center"/>
    </xf>
    <xf numFmtId="0" fontId="10" fillId="0" borderId="1" xfId="99" applyFont="1" applyBorder="1" applyAlignment="1">
      <alignment horizontal="center" vertical="center" wrapText="1"/>
    </xf>
    <xf numFmtId="0" fontId="19" fillId="0" borderId="2" xfId="99" applyFont="1" applyBorder="1" applyAlignment="1">
      <alignment horizontal="center" vertical="center"/>
    </xf>
    <xf numFmtId="0" fontId="19" fillId="0" borderId="7" xfId="99" applyFont="1" applyBorder="1" applyAlignment="1">
      <alignment horizontal="center" vertical="center"/>
    </xf>
    <xf numFmtId="0" fontId="19" fillId="0" borderId="34" xfId="99" applyFont="1" applyBorder="1" applyAlignment="1">
      <alignment horizontal="center" vertical="center"/>
    </xf>
    <xf numFmtId="0" fontId="19" fillId="0" borderId="0" xfId="99" applyFont="1" applyAlignment="1">
      <alignment horizontal="center" vertical="center"/>
    </xf>
    <xf numFmtId="0" fontId="19" fillId="0" borderId="8" xfId="99" applyFont="1" applyBorder="1" applyAlignment="1">
      <alignment horizontal="center" vertical="center"/>
    </xf>
    <xf numFmtId="0" fontId="19" fillId="0" borderId="11" xfId="99" applyFont="1" applyBorder="1" applyAlignment="1">
      <alignment horizontal="center" vertical="center"/>
    </xf>
    <xf numFmtId="0" fontId="19" fillId="0" borderId="12" xfId="99" applyFont="1" applyBorder="1" applyAlignment="1">
      <alignment horizontal="center" vertical="center"/>
    </xf>
    <xf numFmtId="0" fontId="19" fillId="0" borderId="13" xfId="99" applyFont="1" applyBorder="1" applyAlignment="1">
      <alignment horizontal="center" vertical="center"/>
    </xf>
    <xf numFmtId="0" fontId="10" fillId="0" borderId="2" xfId="99" applyFont="1" applyBorder="1" applyAlignment="1">
      <alignment horizontal="center" vertical="center" wrapText="1"/>
    </xf>
    <xf numFmtId="0" fontId="10" fillId="0" borderId="7" xfId="99" applyFont="1" applyBorder="1" applyAlignment="1">
      <alignment horizontal="center" vertical="center" wrapText="1"/>
    </xf>
    <xf numFmtId="0" fontId="10" fillId="0" borderId="34" xfId="99" applyFont="1" applyBorder="1" applyAlignment="1">
      <alignment horizontal="center" vertical="center" wrapText="1"/>
    </xf>
    <xf numFmtId="0" fontId="10" fillId="0" borderId="0" xfId="99" applyFont="1" applyAlignment="1">
      <alignment horizontal="center" vertical="center" wrapText="1"/>
    </xf>
    <xf numFmtId="0" fontId="10" fillId="0" borderId="8" xfId="99" applyFont="1" applyBorder="1" applyAlignment="1">
      <alignment horizontal="center" vertical="center" wrapText="1"/>
    </xf>
    <xf numFmtId="0" fontId="10" fillId="0" borderId="11" xfId="99" applyFont="1" applyBorder="1" applyAlignment="1">
      <alignment horizontal="center" vertical="center" wrapText="1"/>
    </xf>
    <xf numFmtId="0" fontId="10" fillId="0" borderId="12" xfId="99" applyFont="1" applyBorder="1" applyAlignment="1">
      <alignment horizontal="center" vertical="center" wrapText="1"/>
    </xf>
    <xf numFmtId="0" fontId="10" fillId="0" borderId="13" xfId="99" applyFont="1" applyBorder="1" applyAlignment="1">
      <alignment horizontal="center" vertical="center" wrapText="1"/>
    </xf>
    <xf numFmtId="0" fontId="90" fillId="0" borderId="0" xfId="101" applyFont="1" applyAlignment="1">
      <alignment horizontal="justify" vertical="top" wrapText="1"/>
    </xf>
    <xf numFmtId="0" fontId="90" fillId="0" borderId="0" xfId="11" applyFont="1" applyAlignment="1">
      <alignment horizontal="justify" vertical="top"/>
    </xf>
    <xf numFmtId="0" fontId="34" fillId="0" borderId="4" xfId="5" applyFont="1" applyBorder="1" applyAlignment="1">
      <alignment horizontal="left" vertical="center"/>
    </xf>
    <xf numFmtId="0" fontId="17" fillId="0" borderId="22" xfId="5" applyFont="1" applyBorder="1" applyAlignment="1">
      <alignment horizontal="center" vertical="center"/>
    </xf>
    <xf numFmtId="0" fontId="17" fillId="0" borderId="22" xfId="5" quotePrefix="1" applyFont="1" applyBorder="1" applyAlignment="1">
      <alignment horizontal="center" vertical="center"/>
    </xf>
    <xf numFmtId="0" fontId="16" fillId="0" borderId="0" xfId="5" quotePrefix="1" applyFont="1" applyBorder="1" applyAlignment="1">
      <alignment horizontal="center" vertical="center"/>
    </xf>
    <xf numFmtId="0" fontId="16" fillId="0" borderId="0" xfId="5" applyFont="1" applyBorder="1" applyAlignment="1">
      <alignment horizontal="center" vertical="center"/>
    </xf>
    <xf numFmtId="0" fontId="17" fillId="0" borderId="0" xfId="5" applyFont="1" applyBorder="1" applyAlignment="1">
      <alignment horizontal="center" vertical="center"/>
    </xf>
    <xf numFmtId="0" fontId="18" fillId="0" borderId="19" xfId="5" applyFont="1" applyBorder="1" applyAlignment="1">
      <alignment horizontal="center" vertical="center"/>
    </xf>
    <xf numFmtId="0" fontId="18" fillId="0" borderId="21" xfId="5" applyFont="1" applyBorder="1" applyAlignment="1">
      <alignment horizontal="center" vertical="center"/>
    </xf>
    <xf numFmtId="0" fontId="16" fillId="0" borderId="5" xfId="5" applyFont="1" applyBorder="1" applyAlignment="1">
      <alignment horizontal="center" vertical="center"/>
    </xf>
    <xf numFmtId="0" fontId="16" fillId="0" borderId="19" xfId="5" applyFont="1" applyBorder="1" applyAlignment="1">
      <alignment horizontal="center" vertical="center"/>
    </xf>
    <xf numFmtId="0" fontId="16" fillId="0" borderId="21" xfId="5" applyFont="1" applyBorder="1" applyAlignment="1">
      <alignment horizontal="center" vertical="center"/>
    </xf>
    <xf numFmtId="0" fontId="16" fillId="0" borderId="5" xfId="5" applyFont="1" applyBorder="1" applyAlignment="1">
      <alignment horizontal="left" vertical="center"/>
    </xf>
    <xf numFmtId="0" fontId="16" fillId="0" borderId="0" xfId="5" applyFont="1" applyBorder="1" applyAlignment="1">
      <alignment horizontal="left" vertical="center"/>
    </xf>
    <xf numFmtId="0" fontId="17" fillId="0" borderId="5" xfId="5" applyFont="1" applyBorder="1" applyAlignment="1">
      <alignment horizontal="center" vertical="center"/>
    </xf>
    <xf numFmtId="0" fontId="20" fillId="0" borderId="0" xfId="5" applyFont="1" applyBorder="1" applyAlignment="1">
      <alignment horizontal="center" vertical="center"/>
    </xf>
    <xf numFmtId="0" fontId="18" fillId="0" borderId="22" xfId="5" applyFont="1" applyBorder="1" applyAlignment="1">
      <alignment horizontal="center" vertical="center"/>
    </xf>
    <xf numFmtId="0" fontId="17" fillId="0" borderId="0" xfId="5" applyFont="1" applyAlignment="1">
      <alignment horizontal="center" vertical="center"/>
    </xf>
    <xf numFmtId="0" fontId="18" fillId="4" borderId="1" xfId="5" applyFont="1" applyFill="1" applyBorder="1" applyAlignment="1">
      <alignment horizontal="center" vertical="center" wrapText="1"/>
    </xf>
    <xf numFmtId="0" fontId="18" fillId="4" borderId="2" xfId="5" applyFont="1" applyFill="1" applyBorder="1" applyAlignment="1">
      <alignment horizontal="center" vertical="center"/>
    </xf>
    <xf numFmtId="0" fontId="18" fillId="4" borderId="7" xfId="5" applyFont="1" applyFill="1" applyBorder="1" applyAlignment="1">
      <alignment horizontal="center" vertical="center"/>
    </xf>
    <xf numFmtId="0" fontId="18" fillId="4" borderId="33" xfId="5" applyFont="1" applyFill="1" applyBorder="1" applyAlignment="1">
      <alignment horizontal="center" vertical="center"/>
    </xf>
    <xf numFmtId="0" fontId="18" fillId="4" borderId="4" xfId="5" applyFont="1" applyFill="1" applyBorder="1" applyAlignment="1">
      <alignment horizontal="center" vertical="center"/>
    </xf>
    <xf numFmtId="0" fontId="18" fillId="4" borderId="10" xfId="5" applyFont="1" applyFill="1" applyBorder="1" applyAlignment="1">
      <alignment horizontal="center" vertical="center"/>
    </xf>
    <xf numFmtId="0" fontId="31" fillId="0" borderId="0" xfId="84" applyFont="1" applyAlignment="1">
      <alignment horizontal="center" vertical="center"/>
    </xf>
    <xf numFmtId="0" fontId="31" fillId="0" borderId="28" xfId="86" applyFont="1" applyBorder="1" applyAlignment="1">
      <alignment horizontal="center" vertical="center"/>
    </xf>
    <xf numFmtId="0" fontId="31" fillId="0" borderId="3" xfId="86" applyFont="1" applyBorder="1" applyAlignment="1">
      <alignment horizontal="center" vertical="center"/>
    </xf>
    <xf numFmtId="0" fontId="31" fillId="0" borderId="29" xfId="86" applyFont="1" applyBorder="1" applyAlignment="1">
      <alignment horizontal="center" vertical="center"/>
    </xf>
    <xf numFmtId="0" fontId="31" fillId="0" borderId="30" xfId="86" applyFont="1" applyBorder="1" applyAlignment="1">
      <alignment horizontal="center" vertical="center"/>
    </xf>
    <xf numFmtId="0" fontId="31" fillId="0" borderId="4" xfId="86" applyFont="1" applyBorder="1" applyAlignment="1">
      <alignment horizontal="center" vertical="center"/>
    </xf>
    <xf numFmtId="0" fontId="31" fillId="0" borderId="31" xfId="86" applyFont="1" applyBorder="1" applyAlignment="1">
      <alignment horizontal="center" vertical="center"/>
    </xf>
    <xf numFmtId="0" fontId="31" fillId="10" borderId="0" xfId="85" applyFont="1" applyFill="1" applyAlignment="1">
      <alignment horizontal="left" vertical="center"/>
    </xf>
    <xf numFmtId="0" fontId="34" fillId="0" borderId="28" xfId="85" applyFont="1" applyBorder="1" applyAlignment="1">
      <alignment horizontal="center" vertical="center"/>
    </xf>
    <xf numFmtId="0" fontId="34" fillId="0" borderId="3" xfId="85" applyFont="1" applyBorder="1" applyAlignment="1">
      <alignment horizontal="center" vertical="center"/>
    </xf>
    <xf numFmtId="0" fontId="34" fillId="0" borderId="29" xfId="85" applyFont="1" applyBorder="1" applyAlignment="1">
      <alignment horizontal="center" vertical="center"/>
    </xf>
    <xf numFmtId="0" fontId="34" fillId="0" borderId="30" xfId="85" applyFont="1" applyBorder="1" applyAlignment="1">
      <alignment horizontal="center" vertical="center"/>
    </xf>
    <xf numFmtId="0" fontId="34" fillId="0" borderId="4" xfId="85" applyFont="1" applyBorder="1" applyAlignment="1">
      <alignment horizontal="center" vertical="center"/>
    </xf>
    <xf numFmtId="0" fontId="34" fillId="0" borderId="31" xfId="85" applyFont="1" applyBorder="1" applyAlignment="1">
      <alignment horizontal="center" vertical="center"/>
    </xf>
    <xf numFmtId="0" fontId="31" fillId="0" borderId="2" xfId="84" quotePrefix="1" applyFont="1" applyBorder="1" applyAlignment="1">
      <alignment horizontal="center"/>
    </xf>
    <xf numFmtId="0" fontId="31" fillId="10" borderId="0" xfId="84" quotePrefix="1" applyFont="1" applyFill="1" applyAlignment="1">
      <alignment horizontal="left" vertical="center"/>
    </xf>
    <xf numFmtId="0" fontId="31" fillId="10" borderId="0" xfId="84" applyFont="1" applyFill="1" applyAlignment="1">
      <alignment horizontal="left" vertical="center"/>
    </xf>
    <xf numFmtId="0" fontId="31" fillId="10" borderId="0" xfId="84" applyFont="1" applyFill="1" applyAlignment="1">
      <alignment horizontal="center" vertical="center"/>
    </xf>
    <xf numFmtId="0" fontId="34" fillId="0" borderId="28" xfId="84" applyFont="1" applyBorder="1" applyAlignment="1">
      <alignment horizontal="center"/>
    </xf>
    <xf numFmtId="0" fontId="34" fillId="0" borderId="3" xfId="84" applyFont="1" applyBorder="1" applyAlignment="1">
      <alignment horizontal="center"/>
    </xf>
    <xf numFmtId="0" fontId="34" fillId="0" borderId="29" xfId="84" applyFont="1" applyBorder="1" applyAlignment="1">
      <alignment horizontal="center"/>
    </xf>
    <xf numFmtId="0" fontId="34" fillId="0" borderId="30" xfId="84" applyFont="1" applyBorder="1" applyAlignment="1">
      <alignment horizontal="center"/>
    </xf>
    <xf numFmtId="0" fontId="34" fillId="0" borderId="4" xfId="84" applyFont="1" applyBorder="1" applyAlignment="1">
      <alignment horizontal="center"/>
    </xf>
    <xf numFmtId="0" fontId="34" fillId="0" borderId="31" xfId="84" applyFont="1" applyBorder="1" applyAlignment="1">
      <alignment horizontal="center"/>
    </xf>
    <xf numFmtId="0" fontId="34" fillId="0" borderId="28" xfId="86" applyFont="1" applyBorder="1" applyAlignment="1">
      <alignment horizontal="center"/>
    </xf>
    <xf numFmtId="0" fontId="34" fillId="0" borderId="3" xfId="86" applyFont="1" applyBorder="1" applyAlignment="1">
      <alignment horizontal="center"/>
    </xf>
    <xf numFmtId="0" fontId="34" fillId="0" borderId="29" xfId="86" applyFont="1" applyBorder="1" applyAlignment="1">
      <alignment horizontal="center"/>
    </xf>
    <xf numFmtId="0" fontId="34" fillId="0" borderId="30" xfId="86" applyFont="1" applyBorder="1" applyAlignment="1">
      <alignment horizontal="center"/>
    </xf>
    <xf numFmtId="0" fontId="34" fillId="0" borderId="4" xfId="86" applyFont="1" applyBorder="1" applyAlignment="1">
      <alignment horizontal="center"/>
    </xf>
    <xf numFmtId="0" fontId="34" fillId="0" borderId="31" xfId="86" applyFont="1" applyBorder="1" applyAlignment="1">
      <alignment horizontal="center"/>
    </xf>
    <xf numFmtId="0" fontId="34" fillId="0" borderId="5" xfId="88" applyFont="1" applyBorder="1" applyAlignment="1">
      <alignment horizontal="center" vertical="center"/>
    </xf>
    <xf numFmtId="0" fontId="34" fillId="0" borderId="0" xfId="88" applyFont="1" applyBorder="1" applyAlignment="1">
      <alignment horizontal="center" vertical="center"/>
    </xf>
    <xf numFmtId="0" fontId="34" fillId="0" borderId="28" xfId="86" applyFont="1" applyBorder="1" applyAlignment="1">
      <alignment horizontal="center" vertical="center"/>
    </xf>
    <xf numFmtId="0" fontId="34" fillId="0" borderId="3" xfId="86" applyFont="1" applyBorder="1" applyAlignment="1">
      <alignment horizontal="center" vertical="center"/>
    </xf>
    <xf numFmtId="0" fontId="34" fillId="0" borderId="29" xfId="86" applyFont="1" applyBorder="1" applyAlignment="1">
      <alignment horizontal="center" vertical="center"/>
    </xf>
    <xf numFmtId="0" fontId="34" fillId="0" borderId="5" xfId="86" applyFont="1" applyBorder="1" applyAlignment="1">
      <alignment horizontal="center" vertical="center"/>
    </xf>
    <xf numFmtId="0" fontId="34" fillId="0" borderId="0" xfId="86" applyFont="1" applyBorder="1" applyAlignment="1">
      <alignment horizontal="center" vertical="center"/>
    </xf>
    <xf numFmtId="0" fontId="34" fillId="0" borderId="14" xfId="86" applyFont="1" applyBorder="1" applyAlignment="1">
      <alignment horizontal="center" vertical="center"/>
    </xf>
    <xf numFmtId="0" fontId="34" fillId="0" borderId="30" xfId="86" applyFont="1" applyBorder="1" applyAlignment="1">
      <alignment horizontal="center" vertical="center"/>
    </xf>
    <xf numFmtId="0" fontId="34" fillId="0" borderId="4" xfId="86" applyFont="1" applyBorder="1" applyAlignment="1">
      <alignment horizontal="center" vertical="center"/>
    </xf>
    <xf numFmtId="0" fontId="34" fillId="0" borderId="31" xfId="86" applyFont="1" applyBorder="1" applyAlignment="1">
      <alignment horizontal="center" vertical="center"/>
    </xf>
    <xf numFmtId="0" fontId="31" fillId="0" borderId="0" xfId="86" applyFont="1" applyAlignment="1">
      <alignment horizontal="center" vertical="center"/>
    </xf>
    <xf numFmtId="0" fontId="31" fillId="0" borderId="14" xfId="86" applyFont="1" applyBorder="1" applyAlignment="1">
      <alignment horizontal="center" vertical="center"/>
    </xf>
    <xf numFmtId="0" fontId="31" fillId="10" borderId="14" xfId="84" applyFont="1" applyFill="1" applyBorder="1" applyAlignment="1">
      <alignment horizontal="left" vertical="center"/>
    </xf>
    <xf numFmtId="0" fontId="31" fillId="0" borderId="28" xfId="84" applyFont="1" applyBorder="1" applyAlignment="1">
      <alignment horizontal="center" vertical="center"/>
    </xf>
    <xf numFmtId="0" fontId="31" fillId="0" borderId="3" xfId="84" applyFont="1" applyBorder="1" applyAlignment="1">
      <alignment horizontal="center" vertical="center"/>
    </xf>
    <xf numFmtId="0" fontId="31" fillId="0" borderId="29" xfId="84" applyFont="1" applyBorder="1" applyAlignment="1">
      <alignment horizontal="center" vertical="center"/>
    </xf>
    <xf numFmtId="0" fontId="31" fillId="0" borderId="30" xfId="84" applyFont="1" applyBorder="1" applyAlignment="1">
      <alignment horizontal="center" vertical="center"/>
    </xf>
    <xf numFmtId="0" fontId="31" fillId="0" borderId="4" xfId="84" applyFont="1" applyBorder="1" applyAlignment="1">
      <alignment horizontal="center" vertical="center"/>
    </xf>
    <xf numFmtId="0" fontId="31" fillId="0" borderId="31" xfId="84" applyFont="1" applyBorder="1" applyAlignment="1">
      <alignment horizontal="center" vertical="center"/>
    </xf>
    <xf numFmtId="0" fontId="31" fillId="10" borderId="4" xfId="85" applyFont="1" applyFill="1" applyBorder="1" applyAlignment="1">
      <alignment horizontal="left" vertical="center"/>
    </xf>
    <xf numFmtId="0" fontId="25" fillId="0" borderId="1" xfId="84" applyFont="1" applyBorder="1" applyAlignment="1">
      <alignment horizontal="center" vertical="center"/>
    </xf>
    <xf numFmtId="0" fontId="25" fillId="0" borderId="2" xfId="84" applyFont="1" applyBorder="1" applyAlignment="1">
      <alignment horizontal="center" vertical="center"/>
    </xf>
    <xf numFmtId="0" fontId="25" fillId="0" borderId="7" xfId="84" applyFont="1" applyBorder="1" applyAlignment="1">
      <alignment horizontal="center" vertical="center"/>
    </xf>
    <xf numFmtId="0" fontId="25" fillId="0" borderId="11" xfId="84" applyFont="1" applyBorder="1" applyAlignment="1">
      <alignment horizontal="center" vertical="center"/>
    </xf>
    <xf numFmtId="0" fontId="25" fillId="0" borderId="12" xfId="84" applyFont="1" applyBorder="1" applyAlignment="1">
      <alignment horizontal="center" vertical="center"/>
    </xf>
    <xf numFmtId="0" fontId="25" fillId="0" borderId="13" xfId="84" applyFont="1" applyBorder="1" applyAlignment="1">
      <alignment horizontal="center" vertical="center"/>
    </xf>
    <xf numFmtId="0" fontId="34" fillId="0" borderId="0" xfId="84" applyFont="1" applyAlignment="1">
      <alignment horizontal="center" vertical="center"/>
    </xf>
    <xf numFmtId="0" fontId="25" fillId="0" borderId="1" xfId="84" quotePrefix="1" applyFont="1" applyBorder="1" applyAlignment="1">
      <alignment horizontal="center" vertical="center"/>
    </xf>
    <xf numFmtId="0" fontId="34" fillId="0" borderId="0" xfId="84" applyFont="1" applyAlignment="1">
      <alignment horizontal="center" vertical="center" wrapText="1"/>
    </xf>
    <xf numFmtId="0" fontId="31" fillId="0" borderId="28" xfId="85" applyFont="1" applyBorder="1" applyAlignment="1">
      <alignment horizontal="center" vertical="center"/>
    </xf>
    <xf numFmtId="0" fontId="31" fillId="0" borderId="3" xfId="85" applyFont="1" applyBorder="1" applyAlignment="1">
      <alignment horizontal="center" vertical="center"/>
    </xf>
    <xf numFmtId="0" fontId="31" fillId="0" borderId="29" xfId="85" applyFont="1" applyBorder="1" applyAlignment="1">
      <alignment horizontal="center" vertical="center"/>
    </xf>
    <xf numFmtId="0" fontId="31" fillId="0" borderId="5" xfId="85" applyFont="1" applyBorder="1" applyAlignment="1">
      <alignment horizontal="center" vertical="center"/>
    </xf>
    <xf numFmtId="0" fontId="31" fillId="0" borderId="0" xfId="85" applyFont="1" applyBorder="1" applyAlignment="1">
      <alignment horizontal="center" vertical="center"/>
    </xf>
    <xf numFmtId="0" fontId="31" fillId="0" borderId="14" xfId="85" applyFont="1" applyBorder="1" applyAlignment="1">
      <alignment horizontal="center" vertical="center"/>
    </xf>
    <xf numFmtId="0" fontId="31" fillId="0" borderId="30" xfId="85" applyFont="1" applyBorder="1" applyAlignment="1">
      <alignment horizontal="center" vertical="center"/>
    </xf>
    <xf numFmtId="0" fontId="31" fillId="0" borderId="4" xfId="85" applyFont="1" applyBorder="1" applyAlignment="1">
      <alignment horizontal="center" vertical="center"/>
    </xf>
    <xf numFmtId="0" fontId="31" fillId="0" borderId="31" xfId="85" applyFont="1" applyBorder="1" applyAlignment="1">
      <alignment horizontal="center" vertical="center"/>
    </xf>
    <xf numFmtId="0" fontId="31" fillId="10" borderId="3" xfId="85" applyFont="1" applyFill="1" applyBorder="1" applyAlignment="1">
      <alignment horizontal="left" vertical="center"/>
    </xf>
    <xf numFmtId="0" fontId="32" fillId="0" borderId="0" xfId="84" applyFont="1" applyAlignment="1">
      <alignment horizontal="center"/>
    </xf>
    <xf numFmtId="0" fontId="25" fillId="0" borderId="1" xfId="84" applyFont="1" applyBorder="1" applyAlignment="1">
      <alignment horizontal="center" vertical="center" wrapText="1"/>
    </xf>
    <xf numFmtId="0" fontId="25" fillId="0" borderId="2" xfId="84" applyFont="1" applyBorder="1" applyAlignment="1">
      <alignment horizontal="center" vertical="center" wrapText="1"/>
    </xf>
    <xf numFmtId="0" fontId="25" fillId="0" borderId="7" xfId="84" applyFont="1" applyBorder="1" applyAlignment="1">
      <alignment horizontal="center" vertical="center" wrapText="1"/>
    </xf>
    <xf numFmtId="0" fontId="25" fillId="0" borderId="11" xfId="84" applyFont="1" applyBorder="1" applyAlignment="1">
      <alignment horizontal="center" vertical="center" wrapText="1"/>
    </xf>
    <xf numFmtId="0" fontId="25" fillId="0" borderId="12" xfId="84" applyFont="1" applyBorder="1" applyAlignment="1">
      <alignment horizontal="center" vertical="center" wrapText="1"/>
    </xf>
    <xf numFmtId="0" fontId="25" fillId="0" borderId="13" xfId="84" applyFont="1" applyBorder="1" applyAlignment="1">
      <alignment horizontal="center" vertical="center" wrapText="1"/>
    </xf>
    <xf numFmtId="0" fontId="31" fillId="0" borderId="0" xfId="84" applyFont="1" applyAlignment="1">
      <alignment horizontal="center"/>
    </xf>
    <xf numFmtId="0" fontId="34" fillId="10" borderId="1" xfId="84" applyFont="1" applyFill="1" applyBorder="1" applyAlignment="1">
      <alignment horizontal="center" vertical="center"/>
    </xf>
    <xf numFmtId="0" fontId="34" fillId="10" borderId="2" xfId="84" applyFont="1" applyFill="1" applyBorder="1" applyAlignment="1">
      <alignment horizontal="center" vertical="center"/>
    </xf>
    <xf numFmtId="0" fontId="34" fillId="10" borderId="34" xfId="84" applyFont="1" applyFill="1" applyBorder="1" applyAlignment="1">
      <alignment horizontal="center" vertical="center"/>
    </xf>
    <xf numFmtId="0" fontId="34" fillId="10" borderId="0" xfId="84" applyFont="1" applyFill="1" applyAlignment="1">
      <alignment horizontal="center" vertical="center"/>
    </xf>
    <xf numFmtId="0" fontId="8" fillId="10" borderId="16" xfId="84" applyFont="1" applyFill="1" applyBorder="1" applyAlignment="1">
      <alignment horizontal="center" vertical="center"/>
    </xf>
    <xf numFmtId="0" fontId="25" fillId="0" borderId="1" xfId="85" applyFont="1" applyBorder="1" applyAlignment="1">
      <alignment horizontal="center" vertical="center"/>
    </xf>
    <xf numFmtId="0" fontId="25" fillId="0" borderId="2" xfId="85" applyFont="1" applyBorder="1" applyAlignment="1">
      <alignment horizontal="center" vertical="center"/>
    </xf>
    <xf numFmtId="0" fontId="25" fillId="0" borderId="7" xfId="85" applyFont="1" applyBorder="1" applyAlignment="1">
      <alignment horizontal="center" vertical="center"/>
    </xf>
    <xf numFmtId="0" fontId="25" fillId="0" borderId="11" xfId="85" applyFont="1" applyBorder="1" applyAlignment="1">
      <alignment horizontal="center" vertical="center"/>
    </xf>
    <xf numFmtId="0" fontId="25" fillId="0" borderId="12" xfId="85" applyFont="1" applyBorder="1" applyAlignment="1">
      <alignment horizontal="center" vertical="center"/>
    </xf>
    <xf numFmtId="0" fontId="25" fillId="0" borderId="13" xfId="85" applyFont="1" applyBorder="1" applyAlignment="1">
      <alignment horizontal="center" vertical="center"/>
    </xf>
    <xf numFmtId="0" fontId="34" fillId="0" borderId="0" xfId="84" applyFont="1" applyAlignment="1">
      <alignment horizontal="center"/>
    </xf>
    <xf numFmtId="0" fontId="31" fillId="0" borderId="0" xfId="84" quotePrefix="1" applyFont="1" applyAlignment="1">
      <alignment horizontal="right" vertical="center"/>
    </xf>
    <xf numFmtId="0" fontId="31" fillId="10" borderId="11" xfId="84" applyFont="1" applyFill="1" applyBorder="1" applyAlignment="1">
      <alignment horizontal="center" vertical="center" wrapText="1"/>
    </xf>
    <xf numFmtId="0" fontId="31" fillId="10" borderId="12" xfId="84" applyFont="1" applyFill="1" applyBorder="1" applyAlignment="1">
      <alignment horizontal="center" vertical="center"/>
    </xf>
    <xf numFmtId="0" fontId="31" fillId="10" borderId="13" xfId="84" applyFont="1" applyFill="1" applyBorder="1" applyAlignment="1">
      <alignment horizontal="center" vertical="center"/>
    </xf>
    <xf numFmtId="0" fontId="32" fillId="0" borderId="34" xfId="84" applyFont="1" applyBorder="1" applyAlignment="1">
      <alignment horizontal="center" vertical="center"/>
    </xf>
    <xf numFmtId="0" fontId="32" fillId="0" borderId="0" xfId="84" applyFont="1" applyAlignment="1">
      <alignment horizontal="center" vertical="center"/>
    </xf>
    <xf numFmtId="0" fontId="32" fillId="0" borderId="8" xfId="84" applyFont="1" applyBorder="1" applyAlignment="1">
      <alignment horizontal="center" vertical="center"/>
    </xf>
    <xf numFmtId="0" fontId="70" fillId="11" borderId="1" xfId="84" applyFont="1" applyFill="1" applyBorder="1" applyAlignment="1">
      <alignment horizontal="center" vertical="center"/>
    </xf>
    <xf numFmtId="0" fontId="70" fillId="11" borderId="2" xfId="84" applyFont="1" applyFill="1" applyBorder="1" applyAlignment="1">
      <alignment horizontal="center" vertical="center"/>
    </xf>
    <xf numFmtId="0" fontId="70" fillId="11" borderId="7" xfId="84" applyFont="1" applyFill="1" applyBorder="1" applyAlignment="1">
      <alignment horizontal="center" vertical="center"/>
    </xf>
    <xf numFmtId="0" fontId="70" fillId="11" borderId="34" xfId="84" applyFont="1" applyFill="1" applyBorder="1" applyAlignment="1">
      <alignment horizontal="center" vertical="center"/>
    </xf>
    <xf numFmtId="0" fontId="70" fillId="11" borderId="0" xfId="84" applyFont="1" applyFill="1" applyAlignment="1">
      <alignment horizontal="center" vertical="center"/>
    </xf>
    <xf numFmtId="0" fontId="70" fillId="11" borderId="8" xfId="84" applyFont="1" applyFill="1" applyBorder="1" applyAlignment="1">
      <alignment horizontal="center" vertical="center"/>
    </xf>
    <xf numFmtId="0" fontId="70" fillId="11" borderId="11" xfId="84" applyFont="1" applyFill="1" applyBorder="1" applyAlignment="1">
      <alignment horizontal="center" vertical="center"/>
    </xf>
    <xf numFmtId="0" fontId="70" fillId="11" borderId="12" xfId="84" applyFont="1" applyFill="1" applyBorder="1" applyAlignment="1">
      <alignment horizontal="center" vertical="center"/>
    </xf>
    <xf numFmtId="0" fontId="70" fillId="11" borderId="13" xfId="84" applyFont="1" applyFill="1" applyBorder="1" applyAlignment="1">
      <alignment horizontal="center" vertical="center"/>
    </xf>
    <xf numFmtId="0" fontId="31" fillId="10" borderId="12" xfId="84" quotePrefix="1" applyFont="1" applyFill="1" applyBorder="1" applyAlignment="1">
      <alignment horizontal="center"/>
    </xf>
    <xf numFmtId="0" fontId="31" fillId="0" borderId="0" xfId="85" applyFont="1" applyAlignment="1">
      <alignment horizontal="center" vertical="center"/>
    </xf>
    <xf numFmtId="0" fontId="31" fillId="0" borderId="0" xfId="85" quotePrefix="1" applyFont="1" applyAlignment="1">
      <alignment horizontal="center" vertical="center"/>
    </xf>
    <xf numFmtId="0" fontId="75" fillId="0" borderId="28" xfId="85" applyFont="1" applyBorder="1" applyAlignment="1">
      <alignment horizontal="center" vertical="center"/>
    </xf>
    <xf numFmtId="0" fontId="75" fillId="0" borderId="3" xfId="85" applyFont="1" applyBorder="1" applyAlignment="1">
      <alignment horizontal="center" vertical="center"/>
    </xf>
    <xf numFmtId="0" fontId="75" fillId="0" borderId="29" xfId="85" applyFont="1" applyBorder="1" applyAlignment="1">
      <alignment horizontal="center" vertical="center"/>
    </xf>
    <xf numFmtId="0" fontId="75" fillId="0" borderId="30" xfId="85" applyFont="1" applyBorder="1" applyAlignment="1">
      <alignment horizontal="center" vertical="center"/>
    </xf>
    <xf numFmtId="0" fontId="75" fillId="0" borderId="4" xfId="85" applyFont="1" applyBorder="1" applyAlignment="1">
      <alignment horizontal="center" vertical="center"/>
    </xf>
    <xf numFmtId="0" fontId="75" fillId="0" borderId="31" xfId="85" applyFont="1" applyBorder="1" applyAlignment="1">
      <alignment horizontal="center" vertical="center"/>
    </xf>
    <xf numFmtId="0" fontId="31" fillId="0" borderId="5" xfId="88" applyFont="1" applyBorder="1" applyAlignment="1">
      <alignment horizontal="center" vertical="center"/>
    </xf>
    <xf numFmtId="0" fontId="31" fillId="0" borderId="0" xfId="88" applyFont="1" applyAlignment="1">
      <alignment horizontal="center" vertical="center"/>
    </xf>
    <xf numFmtId="0" fontId="31" fillId="0" borderId="0" xfId="86" applyFont="1" applyAlignment="1">
      <alignment horizontal="center" vertical="center" wrapText="1"/>
    </xf>
    <xf numFmtId="0" fontId="34" fillId="0" borderId="5" xfId="85" applyFont="1" applyBorder="1" applyAlignment="1">
      <alignment horizontal="center" vertical="center"/>
    </xf>
    <xf numFmtId="0" fontId="34" fillId="0" borderId="0" xfId="85" applyFont="1" applyAlignment="1">
      <alignment horizontal="center" vertical="center"/>
    </xf>
    <xf numFmtId="0" fontId="31" fillId="0" borderId="0" xfId="85" quotePrefix="1" applyFont="1" applyAlignment="1">
      <alignment horizontal="right" vertical="center"/>
    </xf>
    <xf numFmtId="0" fontId="70" fillId="11" borderId="1" xfId="85" applyFont="1" applyFill="1" applyBorder="1" applyAlignment="1">
      <alignment horizontal="center" vertical="center"/>
    </xf>
    <xf numFmtId="0" fontId="70" fillId="11" borderId="7" xfId="85" applyFont="1" applyFill="1" applyBorder="1" applyAlignment="1">
      <alignment horizontal="center" vertical="center"/>
    </xf>
    <xf numFmtId="0" fontId="70" fillId="11" borderId="11" xfId="85" applyFont="1" applyFill="1" applyBorder="1" applyAlignment="1">
      <alignment horizontal="center" vertical="center"/>
    </xf>
    <xf numFmtId="0" fontId="70" fillId="11" borderId="13" xfId="85" applyFont="1" applyFill="1" applyBorder="1" applyAlignment="1">
      <alignment horizontal="center" vertical="center"/>
    </xf>
    <xf numFmtId="0" fontId="32" fillId="0" borderId="0" xfId="88" applyFont="1" applyAlignment="1">
      <alignment horizontal="left" vertical="top" wrapText="1"/>
    </xf>
    <xf numFmtId="0" fontId="31" fillId="10" borderId="1" xfId="85" applyFont="1" applyFill="1" applyBorder="1" applyAlignment="1">
      <alignment horizontal="center" wrapText="1"/>
    </xf>
    <xf numFmtId="0" fontId="31" fillId="10" borderId="2" xfId="85" applyFont="1" applyFill="1" applyBorder="1" applyAlignment="1">
      <alignment horizontal="center" wrapText="1"/>
    </xf>
    <xf numFmtId="0" fontId="31" fillId="10" borderId="7" xfId="85" applyFont="1" applyFill="1" applyBorder="1" applyAlignment="1">
      <alignment horizontal="center" wrapText="1"/>
    </xf>
    <xf numFmtId="0" fontId="31" fillId="10" borderId="34" xfId="85" applyFont="1" applyFill="1" applyBorder="1" applyAlignment="1">
      <alignment horizontal="center" wrapText="1"/>
    </xf>
    <xf numFmtId="0" fontId="31" fillId="10" borderId="0" xfId="85" applyFont="1" applyFill="1" applyAlignment="1">
      <alignment horizontal="center" wrapText="1"/>
    </xf>
    <xf numFmtId="0" fontId="31" fillId="10" borderId="8" xfId="85" applyFont="1" applyFill="1" applyBorder="1" applyAlignment="1">
      <alignment horizontal="center" wrapText="1"/>
    </xf>
    <xf numFmtId="0" fontId="16" fillId="0" borderId="1" xfId="88" applyFont="1" applyBorder="1" applyAlignment="1">
      <alignment horizontal="center" vertical="center"/>
    </xf>
    <xf numFmtId="0" fontId="16" fillId="0" borderId="2" xfId="88" applyFont="1" applyBorder="1" applyAlignment="1">
      <alignment horizontal="center" vertical="center"/>
    </xf>
    <xf numFmtId="0" fontId="16" fillId="0" borderId="7" xfId="88" applyFont="1" applyBorder="1" applyAlignment="1">
      <alignment horizontal="center" vertical="center"/>
    </xf>
    <xf numFmtId="0" fontId="16" fillId="0" borderId="11" xfId="88" applyFont="1" applyBorder="1" applyAlignment="1">
      <alignment horizontal="center" vertical="center"/>
    </xf>
    <xf numFmtId="0" fontId="16" fillId="0" borderId="12" xfId="88" applyFont="1" applyBorder="1" applyAlignment="1">
      <alignment horizontal="center" vertical="center"/>
    </xf>
    <xf numFmtId="0" fontId="16" fillId="0" borderId="13" xfId="88" applyFont="1" applyBorder="1" applyAlignment="1">
      <alignment horizontal="center" vertical="center"/>
    </xf>
    <xf numFmtId="0" fontId="17" fillId="0" borderId="1" xfId="85" applyFont="1" applyBorder="1" applyAlignment="1">
      <alignment horizontal="center" vertical="center"/>
    </xf>
    <xf numFmtId="0" fontId="17" fillId="0" borderId="2" xfId="85" applyFont="1" applyBorder="1" applyAlignment="1">
      <alignment horizontal="center" vertical="center"/>
    </xf>
    <xf numFmtId="0" fontId="17" fillId="0" borderId="7" xfId="85" applyFont="1" applyBorder="1" applyAlignment="1">
      <alignment horizontal="center" vertical="center"/>
    </xf>
    <xf numFmtId="0" fontId="17" fillId="0" borderId="11" xfId="85" applyFont="1" applyBorder="1" applyAlignment="1">
      <alignment horizontal="center" vertical="center"/>
    </xf>
    <xf numFmtId="0" fontId="17" fillId="0" borderId="12" xfId="85" applyFont="1" applyBorder="1" applyAlignment="1">
      <alignment horizontal="center" vertical="center"/>
    </xf>
    <xf numFmtId="0" fontId="17" fillId="0" borderId="13" xfId="85" applyFont="1" applyBorder="1" applyAlignment="1">
      <alignment horizontal="center" vertical="center"/>
    </xf>
    <xf numFmtId="0" fontId="31" fillId="0" borderId="0" xfId="85" quotePrefix="1" applyFont="1" applyAlignment="1">
      <alignment horizontal="center"/>
    </xf>
    <xf numFmtId="0" fontId="31" fillId="0" borderId="0" xfId="88" applyFont="1" applyAlignment="1">
      <alignment horizontal="left" vertical="center" wrapText="1"/>
    </xf>
    <xf numFmtId="0" fontId="31" fillId="0" borderId="14" xfId="86" quotePrefix="1" applyFont="1" applyBorder="1" applyAlignment="1">
      <alignment horizontal="center" vertical="center" wrapText="1"/>
    </xf>
    <xf numFmtId="0" fontId="16" fillId="0" borderId="28" xfId="86" applyFont="1" applyBorder="1" applyAlignment="1">
      <alignment horizontal="center" vertical="center" wrapText="1"/>
    </xf>
    <xf numFmtId="0" fontId="16" fillId="0" borderId="3" xfId="86" applyFont="1" applyBorder="1" applyAlignment="1">
      <alignment horizontal="center" vertical="center" wrapText="1"/>
    </xf>
    <xf numFmtId="0" fontId="16" fillId="0" borderId="29" xfId="86" applyFont="1" applyBorder="1" applyAlignment="1">
      <alignment horizontal="center" vertical="center" wrapText="1"/>
    </xf>
    <xf numFmtId="0" fontId="16" fillId="0" borderId="30" xfId="86" applyFont="1" applyBorder="1" applyAlignment="1">
      <alignment horizontal="center" vertical="center" wrapText="1"/>
    </xf>
    <xf numFmtId="0" fontId="16" fillId="0" borderId="4" xfId="86" applyFont="1" applyBorder="1" applyAlignment="1">
      <alignment horizontal="center" vertical="center" wrapText="1"/>
    </xf>
    <xf numFmtId="0" fontId="16" fillId="0" borderId="31" xfId="86" applyFont="1" applyBorder="1" applyAlignment="1">
      <alignment horizontal="center" vertical="center" wrapText="1"/>
    </xf>
    <xf numFmtId="0" fontId="17" fillId="11" borderId="28" xfId="86" applyFont="1" applyFill="1" applyBorder="1" applyAlignment="1">
      <alignment horizontal="center" vertical="center" wrapText="1"/>
    </xf>
    <xf numFmtId="0" fontId="17" fillId="11" borderId="3" xfId="86" applyFont="1" applyFill="1" applyBorder="1" applyAlignment="1">
      <alignment horizontal="center" vertical="center" wrapText="1"/>
    </xf>
    <xf numFmtId="0" fontId="17" fillId="11" borderId="29" xfId="86" applyFont="1" applyFill="1" applyBorder="1" applyAlignment="1">
      <alignment horizontal="center" vertical="center" wrapText="1"/>
    </xf>
    <xf numFmtId="0" fontId="17" fillId="11" borderId="30" xfId="86" applyFont="1" applyFill="1" applyBorder="1" applyAlignment="1">
      <alignment horizontal="center" vertical="center" wrapText="1"/>
    </xf>
    <xf numFmtId="0" fontId="17" fillId="11" borderId="4" xfId="86" applyFont="1" applyFill="1" applyBorder="1" applyAlignment="1">
      <alignment horizontal="center" vertical="center" wrapText="1"/>
    </xf>
    <xf numFmtId="0" fontId="17" fillId="11" borderId="31" xfId="86" applyFont="1" applyFill="1" applyBorder="1" applyAlignment="1">
      <alignment horizontal="center" vertical="center" wrapText="1"/>
    </xf>
    <xf numFmtId="0" fontId="31" fillId="0" borderId="0" xfId="86" quotePrefix="1" applyFont="1" applyAlignment="1">
      <alignment horizontal="center" vertical="center"/>
    </xf>
    <xf numFmtId="170" fontId="16" fillId="0" borderId="28" xfId="95" applyNumberFormat="1" applyFont="1" applyFill="1" applyBorder="1" applyAlignment="1">
      <alignment horizontal="center" vertical="center"/>
    </xf>
    <xf numFmtId="170" fontId="16" fillId="0" borderId="3" xfId="95" applyNumberFormat="1" applyFont="1" applyFill="1" applyBorder="1" applyAlignment="1">
      <alignment horizontal="center" vertical="center"/>
    </xf>
    <xf numFmtId="170" fontId="16" fillId="0" borderId="29" xfId="95" applyNumberFormat="1" applyFont="1" applyFill="1" applyBorder="1" applyAlignment="1">
      <alignment horizontal="center" vertical="center"/>
    </xf>
    <xf numFmtId="170" fontId="16" fillId="0" borderId="30" xfId="95" applyNumberFormat="1" applyFont="1" applyFill="1" applyBorder="1" applyAlignment="1">
      <alignment horizontal="center" vertical="center"/>
    </xf>
    <xf numFmtId="170" fontId="16" fillId="0" borderId="4" xfId="95" applyNumberFormat="1" applyFont="1" applyFill="1" applyBorder="1" applyAlignment="1">
      <alignment horizontal="center" vertical="center"/>
    </xf>
    <xf numFmtId="170" fontId="16" fillId="0" borderId="31" xfId="95" applyNumberFormat="1" applyFont="1" applyFill="1" applyBorder="1" applyAlignment="1">
      <alignment horizontal="center" vertical="center"/>
    </xf>
    <xf numFmtId="0" fontId="34" fillId="10" borderId="1" xfId="85" applyFont="1" applyFill="1" applyBorder="1" applyAlignment="1">
      <alignment horizontal="left" vertical="top" wrapText="1"/>
    </xf>
    <xf numFmtId="0" fontId="34" fillId="10" borderId="2" xfId="85" applyFont="1" applyFill="1" applyBorder="1" applyAlignment="1">
      <alignment horizontal="left" vertical="top" wrapText="1"/>
    </xf>
    <xf numFmtId="0" fontId="34" fillId="10" borderId="7" xfId="85" applyFont="1" applyFill="1" applyBorder="1" applyAlignment="1">
      <alignment horizontal="left" vertical="top" wrapText="1"/>
    </xf>
    <xf numFmtId="0" fontId="34" fillId="10" borderId="11" xfId="85" applyFont="1" applyFill="1" applyBorder="1" applyAlignment="1">
      <alignment horizontal="left" vertical="top" wrapText="1"/>
    </xf>
    <xf numFmtId="0" fontId="34" fillId="10" borderId="12" xfId="85" applyFont="1" applyFill="1" applyBorder="1" applyAlignment="1">
      <alignment horizontal="left" vertical="top" wrapText="1"/>
    </xf>
    <xf numFmtId="0" fontId="34" fillId="10" borderId="13" xfId="85" applyFont="1" applyFill="1" applyBorder="1" applyAlignment="1">
      <alignment horizontal="left" vertical="top" wrapText="1"/>
    </xf>
    <xf numFmtId="0" fontId="32" fillId="10" borderId="1" xfId="86" applyFont="1" applyFill="1" applyBorder="1" applyAlignment="1">
      <alignment horizontal="left" vertical="top" wrapText="1"/>
    </xf>
    <xf numFmtId="0" fontId="32" fillId="10" borderId="2" xfId="86" applyFont="1" applyFill="1" applyBorder="1" applyAlignment="1">
      <alignment horizontal="left" vertical="top" wrapText="1"/>
    </xf>
    <xf numFmtId="0" fontId="32" fillId="10" borderId="7" xfId="86" applyFont="1" applyFill="1" applyBorder="1" applyAlignment="1">
      <alignment horizontal="left" vertical="top" wrapText="1"/>
    </xf>
    <xf numFmtId="0" fontId="32" fillId="10" borderId="34" xfId="86" applyFont="1" applyFill="1" applyBorder="1" applyAlignment="1">
      <alignment horizontal="left" vertical="top" wrapText="1"/>
    </xf>
    <xf numFmtId="0" fontId="32" fillId="10" borderId="0" xfId="86" applyFont="1" applyFill="1" applyAlignment="1">
      <alignment horizontal="left" vertical="top" wrapText="1"/>
    </xf>
    <xf numFmtId="0" fontId="32" fillId="10" borderId="8" xfId="86" applyFont="1" applyFill="1" applyBorder="1" applyAlignment="1">
      <alignment horizontal="left" vertical="top" wrapText="1"/>
    </xf>
    <xf numFmtId="0" fontId="32" fillId="10" borderId="11" xfId="86" applyFont="1" applyFill="1" applyBorder="1" applyAlignment="1">
      <alignment horizontal="left" vertical="top" wrapText="1"/>
    </xf>
    <xf numFmtId="0" fontId="32" fillId="10" borderId="12" xfId="86" applyFont="1" applyFill="1" applyBorder="1" applyAlignment="1">
      <alignment horizontal="left" vertical="top" wrapText="1"/>
    </xf>
    <xf numFmtId="0" fontId="32" fillId="10" borderId="13" xfId="86" applyFont="1" applyFill="1" applyBorder="1" applyAlignment="1">
      <alignment horizontal="left" vertical="top" wrapText="1"/>
    </xf>
    <xf numFmtId="0" fontId="31" fillId="0" borderId="0" xfId="85" applyFont="1" applyAlignment="1">
      <alignment horizontal="center" vertical="center" wrapText="1"/>
    </xf>
    <xf numFmtId="0" fontId="32" fillId="0" borderId="0" xfId="85" applyFont="1" applyAlignment="1">
      <alignment horizontal="center" vertical="center"/>
    </xf>
    <xf numFmtId="0" fontId="8" fillId="0" borderId="2" xfId="85" applyFont="1" applyBorder="1" applyAlignment="1">
      <alignment horizontal="center" vertical="center"/>
    </xf>
    <xf numFmtId="0" fontId="70" fillId="10" borderId="1" xfId="85" applyFont="1" applyFill="1" applyBorder="1" applyAlignment="1">
      <alignment horizontal="center" vertical="center"/>
    </xf>
    <xf numFmtId="0" fontId="70" fillId="10" borderId="7" xfId="85" applyFont="1" applyFill="1" applyBorder="1" applyAlignment="1">
      <alignment horizontal="center" vertical="center"/>
    </xf>
    <xf numFmtId="0" fontId="70" fillId="10" borderId="11" xfId="85" applyFont="1" applyFill="1" applyBorder="1" applyAlignment="1">
      <alignment horizontal="center" vertical="center"/>
    </xf>
    <xf numFmtId="0" fontId="70" fillId="10" borderId="13" xfId="85" applyFont="1" applyFill="1" applyBorder="1" applyAlignment="1">
      <alignment horizontal="center" vertical="center"/>
    </xf>
    <xf numFmtId="0" fontId="18" fillId="0" borderId="0" xfId="96" applyFont="1" applyAlignment="1">
      <alignment horizontal="center" vertical="center"/>
    </xf>
    <xf numFmtId="38" fontId="32" fillId="0" borderId="20" xfId="96" applyNumberFormat="1" applyFont="1" applyBorder="1" applyAlignment="1">
      <alignment horizontal="center" vertical="center" wrapText="1"/>
    </xf>
    <xf numFmtId="0" fontId="60" fillId="11" borderId="22" xfId="96" applyFont="1" applyFill="1" applyBorder="1" applyAlignment="1">
      <alignment horizontal="center" vertical="center"/>
    </xf>
    <xf numFmtId="38" fontId="31" fillId="0" borderId="20" xfId="96" applyNumberFormat="1" applyFont="1" applyBorder="1" applyAlignment="1">
      <alignment horizontal="center" vertical="center" wrapText="1"/>
    </xf>
    <xf numFmtId="38" fontId="31" fillId="0" borderId="21" xfId="96" applyNumberFormat="1" applyFont="1" applyBorder="1" applyAlignment="1">
      <alignment horizontal="center" vertical="center" wrapText="1"/>
    </xf>
    <xf numFmtId="38" fontId="31" fillId="0" borderId="0" xfId="1" applyNumberFormat="1" applyFont="1" applyFill="1" applyBorder="1" applyAlignment="1">
      <alignment horizontal="center" vertical="center" wrapText="1"/>
    </xf>
    <xf numFmtId="38" fontId="31" fillId="0" borderId="14" xfId="1" applyNumberFormat="1" applyFont="1" applyFill="1" applyBorder="1" applyAlignment="1">
      <alignment horizontal="center" vertical="center" wrapText="1"/>
    </xf>
    <xf numFmtId="38" fontId="31" fillId="0" borderId="0" xfId="96" applyNumberFormat="1" applyFont="1" applyAlignment="1">
      <alignment horizontal="center" vertical="center" wrapText="1"/>
    </xf>
    <xf numFmtId="38" fontId="31" fillId="0" borderId="8" xfId="96" applyNumberFormat="1" applyFont="1" applyBorder="1" applyAlignment="1">
      <alignment horizontal="center" vertical="center" wrapText="1"/>
    </xf>
    <xf numFmtId="170" fontId="16" fillId="0" borderId="28" xfId="95" quotePrefix="1" applyNumberFormat="1" applyFont="1" applyFill="1" applyBorder="1" applyAlignment="1">
      <alignment horizontal="center" vertical="center" wrapText="1"/>
    </xf>
    <xf numFmtId="170" fontId="16" fillId="0" borderId="3" xfId="95" quotePrefix="1" applyNumberFormat="1" applyFont="1" applyFill="1" applyBorder="1" applyAlignment="1">
      <alignment horizontal="center" vertical="center" wrapText="1"/>
    </xf>
    <xf numFmtId="170" fontId="16" fillId="0" borderId="29" xfId="95" quotePrefix="1" applyNumberFormat="1" applyFont="1" applyFill="1" applyBorder="1" applyAlignment="1">
      <alignment horizontal="center" vertical="center" wrapText="1"/>
    </xf>
    <xf numFmtId="170" fontId="16" fillId="0" borderId="18" xfId="95" quotePrefix="1" applyNumberFormat="1" applyFont="1" applyFill="1" applyBorder="1" applyAlignment="1">
      <alignment horizontal="center" vertical="center" wrapText="1"/>
    </xf>
    <xf numFmtId="170" fontId="16" fillId="0" borderId="12" xfId="95" quotePrefix="1" applyNumberFormat="1" applyFont="1" applyFill="1" applyBorder="1" applyAlignment="1">
      <alignment horizontal="center" vertical="center" wrapText="1"/>
    </xf>
    <xf numFmtId="170" fontId="16" fillId="0" borderId="17" xfId="95" quotePrefix="1" applyNumberFormat="1" applyFont="1" applyFill="1" applyBorder="1" applyAlignment="1">
      <alignment horizontal="center" vertical="center" wrapText="1"/>
    </xf>
    <xf numFmtId="0" fontId="8" fillId="11" borderId="22" xfId="96" applyFont="1" applyFill="1" applyBorder="1" applyAlignment="1">
      <alignment horizontal="center" vertical="center"/>
    </xf>
    <xf numFmtId="0" fontId="8" fillId="11" borderId="25" xfId="96" applyFont="1" applyFill="1" applyBorder="1" applyAlignment="1">
      <alignment horizontal="center" vertical="center"/>
    </xf>
    <xf numFmtId="170" fontId="17" fillId="11" borderId="28" xfId="95" applyNumberFormat="1" applyFont="1" applyFill="1" applyBorder="1" applyAlignment="1">
      <alignment horizontal="center" vertical="center"/>
    </xf>
    <xf numFmtId="170" fontId="17" fillId="11" borderId="3" xfId="95" applyNumberFormat="1" applyFont="1" applyFill="1" applyBorder="1" applyAlignment="1">
      <alignment horizontal="center" vertical="center"/>
    </xf>
    <xf numFmtId="170" fontId="17" fillId="11" borderId="29" xfId="95" applyNumberFormat="1" applyFont="1" applyFill="1" applyBorder="1" applyAlignment="1">
      <alignment horizontal="center" vertical="center"/>
    </xf>
    <xf numFmtId="170" fontId="17" fillId="11" borderId="5" xfId="95" applyNumberFormat="1" applyFont="1" applyFill="1" applyBorder="1" applyAlignment="1">
      <alignment horizontal="center" vertical="center"/>
    </xf>
    <xf numFmtId="170" fontId="17" fillId="11" borderId="0" xfId="95" applyNumberFormat="1" applyFont="1" applyFill="1" applyBorder="1" applyAlignment="1">
      <alignment horizontal="center" vertical="center"/>
    </xf>
    <xf numFmtId="170" fontId="17" fillId="11" borderId="14" xfId="95" applyNumberFormat="1" applyFont="1" applyFill="1" applyBorder="1" applyAlignment="1">
      <alignment horizontal="center" vertical="center"/>
    </xf>
    <xf numFmtId="170" fontId="17" fillId="11" borderId="30" xfId="95" applyNumberFormat="1" applyFont="1" applyFill="1" applyBorder="1" applyAlignment="1">
      <alignment horizontal="center" vertical="center"/>
    </xf>
    <xf numFmtId="170" fontId="17" fillId="11" borderId="4" xfId="95" applyNumberFormat="1" applyFont="1" applyFill="1" applyBorder="1" applyAlignment="1">
      <alignment horizontal="center" vertical="center"/>
    </xf>
    <xf numFmtId="170" fontId="17" fillId="11" borderId="31" xfId="95" applyNumberFormat="1" applyFont="1" applyFill="1" applyBorder="1" applyAlignment="1">
      <alignment horizontal="center" vertical="center"/>
    </xf>
    <xf numFmtId="170" fontId="17" fillId="11" borderId="9" xfId="95" applyNumberFormat="1" applyFont="1" applyFill="1" applyBorder="1" applyAlignment="1">
      <alignment horizontal="center" vertical="center"/>
    </xf>
    <xf numFmtId="170" fontId="17" fillId="11" borderId="8" xfId="95" applyNumberFormat="1" applyFont="1" applyFill="1" applyBorder="1" applyAlignment="1">
      <alignment horizontal="center" vertical="center"/>
    </xf>
    <xf numFmtId="170" fontId="17" fillId="11" borderId="10" xfId="95" applyNumberFormat="1" applyFont="1" applyFill="1" applyBorder="1" applyAlignment="1">
      <alignment horizontal="center" vertical="center"/>
    </xf>
    <xf numFmtId="0" fontId="31" fillId="0" borderId="0" xfId="96" applyFont="1" applyAlignment="1">
      <alignment horizontal="left" vertical="top" wrapText="1"/>
    </xf>
    <xf numFmtId="0" fontId="31" fillId="0" borderId="35" xfId="96" quotePrefix="1" applyFont="1" applyBorder="1" applyAlignment="1">
      <alignment horizontal="center" vertical="center"/>
    </xf>
    <xf numFmtId="0" fontId="31" fillId="0" borderId="3" xfId="96" quotePrefix="1" applyFont="1" applyBorder="1" applyAlignment="1">
      <alignment horizontal="center" vertical="center"/>
    </xf>
    <xf numFmtId="0" fontId="31" fillId="0" borderId="3" xfId="96" quotePrefix="1" applyFont="1" applyBorder="1" applyAlignment="1">
      <alignment horizontal="left" vertical="center" wrapText="1"/>
    </xf>
    <xf numFmtId="0" fontId="31" fillId="0" borderId="9" xfId="96" quotePrefix="1" applyFont="1" applyBorder="1" applyAlignment="1">
      <alignment horizontal="left" vertical="center" wrapText="1"/>
    </xf>
    <xf numFmtId="0" fontId="31" fillId="0" borderId="0" xfId="96" quotePrefix="1" applyFont="1" applyAlignment="1">
      <alignment horizontal="left" vertical="center" wrapText="1"/>
    </xf>
    <xf numFmtId="0" fontId="31" fillId="0" borderId="8" xfId="96" quotePrefix="1" applyFont="1" applyBorder="1" applyAlignment="1">
      <alignment horizontal="left" vertical="center" wrapText="1"/>
    </xf>
    <xf numFmtId="0" fontId="31" fillId="0" borderId="12" xfId="96" quotePrefix="1" applyFont="1" applyBorder="1" applyAlignment="1">
      <alignment horizontal="left" vertical="center" wrapText="1"/>
    </xf>
    <xf numFmtId="0" fontId="31" fillId="0" borderId="13" xfId="96" quotePrefix="1" applyFont="1" applyBorder="1" applyAlignment="1">
      <alignment horizontal="left" vertical="center" wrapText="1"/>
    </xf>
    <xf numFmtId="0" fontId="31" fillId="0" borderId="44" xfId="96" applyFont="1" applyBorder="1" applyAlignment="1">
      <alignment horizontal="center" vertical="center"/>
    </xf>
    <xf numFmtId="0" fontId="31" fillId="0" borderId="42" xfId="96" applyFont="1" applyBorder="1" applyAlignment="1">
      <alignment horizontal="center" vertical="center"/>
    </xf>
    <xf numFmtId="0" fontId="31" fillId="0" borderId="46" xfId="96" applyFont="1" applyBorder="1" applyAlignment="1">
      <alignment horizontal="center" vertical="center"/>
    </xf>
    <xf numFmtId="38" fontId="31" fillId="0" borderId="14" xfId="96" applyNumberFormat="1" applyFont="1" applyBorder="1" applyAlignment="1">
      <alignment horizontal="center" vertical="center" wrapText="1"/>
    </xf>
    <xf numFmtId="170" fontId="17" fillId="11" borderId="28" xfId="95" quotePrefix="1" applyNumberFormat="1" applyFont="1" applyFill="1" applyBorder="1" applyAlignment="1">
      <alignment horizontal="center" vertical="center" wrapText="1"/>
    </xf>
    <xf numFmtId="170" fontId="17" fillId="11" borderId="3" xfId="95" quotePrefix="1" applyNumberFormat="1" applyFont="1" applyFill="1" applyBorder="1" applyAlignment="1">
      <alignment horizontal="center" vertical="center" wrapText="1"/>
    </xf>
    <xf numFmtId="170" fontId="17" fillId="11" borderId="9" xfId="95" quotePrefix="1" applyNumberFormat="1" applyFont="1" applyFill="1" applyBorder="1" applyAlignment="1">
      <alignment horizontal="center" vertical="center" wrapText="1"/>
    </xf>
    <xf numFmtId="170" fontId="17" fillId="11" borderId="18" xfId="95" quotePrefix="1" applyNumberFormat="1" applyFont="1" applyFill="1" applyBorder="1" applyAlignment="1">
      <alignment horizontal="center" vertical="center" wrapText="1"/>
    </xf>
    <xf numFmtId="170" fontId="17" fillId="11" borderId="12" xfId="95" quotePrefix="1" applyNumberFormat="1" applyFont="1" applyFill="1" applyBorder="1" applyAlignment="1">
      <alignment horizontal="center" vertical="center" wrapText="1"/>
    </xf>
    <xf numFmtId="170" fontId="17" fillId="11" borderId="13" xfId="95" quotePrefix="1" applyNumberFormat="1" applyFont="1" applyFill="1" applyBorder="1" applyAlignment="1">
      <alignment horizontal="center" vertical="center" wrapText="1"/>
    </xf>
    <xf numFmtId="0" fontId="31" fillId="0" borderId="44" xfId="96" applyFont="1" applyBorder="1" applyAlignment="1">
      <alignment horizontal="center" vertical="center" wrapText="1"/>
    </xf>
    <xf numFmtId="0" fontId="31" fillId="0" borderId="42" xfId="96" applyFont="1" applyBorder="1" applyAlignment="1">
      <alignment horizontal="center" vertical="center" wrapText="1"/>
    </xf>
    <xf numFmtId="0" fontId="31" fillId="0" borderId="43" xfId="96" applyFont="1" applyBorder="1" applyAlignment="1">
      <alignment horizontal="center" vertical="center" wrapText="1"/>
    </xf>
    <xf numFmtId="170" fontId="17" fillId="11" borderId="35" xfId="95" applyNumberFormat="1" applyFont="1" applyFill="1" applyBorder="1" applyAlignment="1">
      <alignment horizontal="center" vertical="center"/>
    </xf>
    <xf numFmtId="170" fontId="17" fillId="11" borderId="34" xfId="95" applyNumberFormat="1" applyFont="1" applyFill="1" applyBorder="1" applyAlignment="1">
      <alignment horizontal="center" vertical="center"/>
    </xf>
    <xf numFmtId="170" fontId="17" fillId="11" borderId="33" xfId="95" applyNumberFormat="1" applyFont="1" applyFill="1" applyBorder="1" applyAlignment="1">
      <alignment horizontal="center" vertical="center"/>
    </xf>
    <xf numFmtId="170" fontId="16" fillId="0" borderId="5" xfId="95" applyNumberFormat="1" applyFont="1" applyFill="1" applyBorder="1" applyAlignment="1">
      <alignment horizontal="center" vertical="center"/>
    </xf>
    <xf numFmtId="170" fontId="16" fillId="0" borderId="0" xfId="95" applyNumberFormat="1" applyFont="1" applyFill="1" applyBorder="1" applyAlignment="1">
      <alignment horizontal="center" vertical="center"/>
    </xf>
    <xf numFmtId="170" fontId="16" fillId="0" borderId="14" xfId="95" applyNumberFormat="1" applyFont="1" applyFill="1" applyBorder="1" applyAlignment="1">
      <alignment horizontal="center" vertical="center"/>
    </xf>
    <xf numFmtId="170" fontId="17" fillId="0" borderId="28" xfId="95" applyNumberFormat="1" applyFont="1" applyFill="1" applyBorder="1" applyAlignment="1">
      <alignment horizontal="center" vertical="center"/>
    </xf>
    <xf numFmtId="170" fontId="17" fillId="0" borderId="3" xfId="95" applyNumberFormat="1" applyFont="1" applyFill="1" applyBorder="1" applyAlignment="1">
      <alignment horizontal="center" vertical="center"/>
    </xf>
    <xf numFmtId="170" fontId="17" fillId="0" borderId="9" xfId="95" applyNumberFormat="1" applyFont="1" applyFill="1" applyBorder="1" applyAlignment="1">
      <alignment horizontal="center" vertical="center"/>
    </xf>
    <xf numFmtId="170" fontId="17" fillId="0" borderId="5" xfId="95" applyNumberFormat="1" applyFont="1" applyFill="1" applyBorder="1" applyAlignment="1">
      <alignment horizontal="center" vertical="center"/>
    </xf>
    <xf numFmtId="170" fontId="17" fillId="0" borderId="0" xfId="95" applyNumberFormat="1" applyFont="1" applyFill="1" applyBorder="1" applyAlignment="1">
      <alignment horizontal="center" vertical="center"/>
    </xf>
    <xf numFmtId="170" fontId="17" fillId="0" borderId="8" xfId="95" applyNumberFormat="1" applyFont="1" applyFill="1" applyBorder="1" applyAlignment="1">
      <alignment horizontal="center" vertical="center"/>
    </xf>
    <xf numFmtId="170" fontId="17" fillId="0" borderId="30" xfId="95" applyNumberFormat="1" applyFont="1" applyFill="1" applyBorder="1" applyAlignment="1">
      <alignment horizontal="center" vertical="center"/>
    </xf>
    <xf numFmtId="170" fontId="17" fillId="0" borderId="4" xfId="95" applyNumberFormat="1" applyFont="1" applyFill="1" applyBorder="1" applyAlignment="1">
      <alignment horizontal="center" vertical="center"/>
    </xf>
    <xf numFmtId="170" fontId="17" fillId="0" borderId="10" xfId="95" applyNumberFormat="1" applyFont="1" applyFill="1" applyBorder="1" applyAlignment="1">
      <alignment horizontal="center" vertical="center"/>
    </xf>
    <xf numFmtId="0" fontId="31" fillId="0" borderId="0" xfId="96" applyFont="1" applyAlignment="1">
      <alignment horizontal="left"/>
    </xf>
    <xf numFmtId="170" fontId="16" fillId="0" borderId="35" xfId="95" applyNumberFormat="1" applyFont="1" applyFill="1" applyBorder="1" applyAlignment="1">
      <alignment horizontal="center" vertical="center"/>
    </xf>
    <xf numFmtId="170" fontId="16" fillId="0" borderId="34" xfId="95" applyNumberFormat="1" applyFont="1" applyFill="1" applyBorder="1" applyAlignment="1">
      <alignment horizontal="center" vertical="center"/>
    </xf>
    <xf numFmtId="170" fontId="16" fillId="0" borderId="33" xfId="95" applyNumberFormat="1" applyFont="1" applyFill="1" applyBorder="1" applyAlignment="1">
      <alignment horizontal="center" vertical="center"/>
    </xf>
    <xf numFmtId="170" fontId="16" fillId="12" borderId="28" xfId="95" applyNumberFormat="1" applyFont="1" applyFill="1" applyBorder="1" applyAlignment="1">
      <alignment horizontal="center" vertical="center"/>
    </xf>
    <xf numFmtId="170" fontId="16" fillId="12" borderId="3" xfId="95" applyNumberFormat="1" applyFont="1" applyFill="1" applyBorder="1" applyAlignment="1">
      <alignment horizontal="center" vertical="center"/>
    </xf>
    <xf numFmtId="170" fontId="16" fillId="12" borderId="29" xfId="95" applyNumberFormat="1" applyFont="1" applyFill="1" applyBorder="1" applyAlignment="1">
      <alignment horizontal="center" vertical="center"/>
    </xf>
    <xf numFmtId="170" fontId="16" fillId="12" borderId="5" xfId="95" applyNumberFormat="1" applyFont="1" applyFill="1" applyBorder="1" applyAlignment="1">
      <alignment horizontal="center" vertical="center"/>
    </xf>
    <xf numFmtId="170" fontId="16" fillId="12" borderId="0" xfId="95" applyNumberFormat="1" applyFont="1" applyFill="1" applyBorder="1" applyAlignment="1">
      <alignment horizontal="center" vertical="center"/>
    </xf>
    <xf numFmtId="170" fontId="16" fillId="12" borderId="14" xfId="95" applyNumberFormat="1" applyFont="1" applyFill="1" applyBorder="1" applyAlignment="1">
      <alignment horizontal="center" vertical="center"/>
    </xf>
    <xf numFmtId="170" fontId="16" fillId="12" borderId="30" xfId="95" applyNumberFormat="1" applyFont="1" applyFill="1" applyBorder="1" applyAlignment="1">
      <alignment horizontal="center" vertical="center"/>
    </xf>
    <xf numFmtId="170" fontId="16" fillId="12" borderId="4" xfId="95" applyNumberFormat="1" applyFont="1" applyFill="1" applyBorder="1" applyAlignment="1">
      <alignment horizontal="center" vertical="center"/>
    </xf>
    <xf numFmtId="170" fontId="16" fillId="12" borderId="31" xfId="95" applyNumberFormat="1" applyFont="1" applyFill="1" applyBorder="1" applyAlignment="1">
      <alignment horizontal="center" vertical="center"/>
    </xf>
    <xf numFmtId="0" fontId="31" fillId="0" borderId="0" xfId="96" applyFont="1" applyAlignment="1">
      <alignment horizontal="left" vertical="top"/>
    </xf>
    <xf numFmtId="0" fontId="31" fillId="0" borderId="42" xfId="92" applyFont="1" applyBorder="1" applyAlignment="1">
      <alignment horizontal="center" vertical="center" wrapText="1"/>
    </xf>
    <xf numFmtId="0" fontId="31" fillId="0" borderId="43" xfId="92" applyFont="1" applyBorder="1" applyAlignment="1">
      <alignment horizontal="center" vertical="center" wrapText="1"/>
    </xf>
    <xf numFmtId="0" fontId="31" fillId="0" borderId="0" xfId="96" applyFont="1" applyAlignment="1">
      <alignment horizontal="center" vertical="top"/>
    </xf>
    <xf numFmtId="0" fontId="31" fillId="0" borderId="45" xfId="96" applyFont="1" applyBorder="1" applyAlignment="1">
      <alignment horizontal="center" vertical="top"/>
    </xf>
    <xf numFmtId="0" fontId="31" fillId="0" borderId="44" xfId="92" applyFont="1" applyBorder="1" applyAlignment="1">
      <alignment horizontal="center" vertical="center"/>
    </xf>
    <xf numFmtId="0" fontId="31" fillId="0" borderId="42" xfId="92" applyFont="1" applyBorder="1" applyAlignment="1">
      <alignment horizontal="center" vertical="center"/>
    </xf>
    <xf numFmtId="0" fontId="31" fillId="0" borderId="43" xfId="92" applyFont="1" applyBorder="1" applyAlignment="1">
      <alignment horizontal="center" vertical="center"/>
    </xf>
    <xf numFmtId="0" fontId="31" fillId="0" borderId="44" xfId="92" applyFont="1" applyBorder="1" applyAlignment="1">
      <alignment horizontal="center" vertical="center" wrapText="1"/>
    </xf>
    <xf numFmtId="0" fontId="32" fillId="0" borderId="0" xfId="96" applyFont="1" applyAlignment="1">
      <alignment horizontal="left" vertical="top" wrapText="1"/>
    </xf>
    <xf numFmtId="0" fontId="32" fillId="0" borderId="0" xfId="96" applyFont="1" applyAlignment="1">
      <alignment horizontal="left" vertical="top"/>
    </xf>
    <xf numFmtId="0" fontId="31" fillId="0" borderId="0" xfId="96" applyFont="1" applyAlignment="1">
      <alignment horizontal="left" wrapText="1"/>
    </xf>
    <xf numFmtId="0" fontId="31" fillId="0" borderId="45" xfId="96" applyFont="1" applyBorder="1" applyAlignment="1">
      <alignment horizontal="left" vertical="center" wrapText="1"/>
    </xf>
    <xf numFmtId="0" fontId="31" fillId="0" borderId="44" xfId="92" quotePrefix="1" applyFont="1" applyBorder="1" applyAlignment="1">
      <alignment horizontal="center" vertical="center" wrapText="1"/>
    </xf>
    <xf numFmtId="0" fontId="31" fillId="0" borderId="42" xfId="96" quotePrefix="1" applyFont="1" applyBorder="1" applyAlignment="1">
      <alignment horizontal="center" vertical="center" wrapText="1"/>
    </xf>
    <xf numFmtId="0" fontId="31" fillId="0" borderId="44" xfId="96" quotePrefix="1" applyFont="1" applyBorder="1" applyAlignment="1">
      <alignment horizontal="center" vertical="center"/>
    </xf>
    <xf numFmtId="0" fontId="31" fillId="0" borderId="43" xfId="96" applyFont="1" applyBorder="1" applyAlignment="1">
      <alignment horizontal="center" vertical="center"/>
    </xf>
    <xf numFmtId="0" fontId="31" fillId="0" borderId="44" xfId="92" quotePrefix="1" applyFont="1" applyBorder="1" applyAlignment="1">
      <alignment horizontal="center" vertical="center"/>
    </xf>
    <xf numFmtId="0" fontId="31" fillId="0" borderId="42" xfId="92" quotePrefix="1" applyFont="1" applyBorder="1" applyAlignment="1">
      <alignment horizontal="center" vertical="center" wrapText="1"/>
    </xf>
    <xf numFmtId="0" fontId="31" fillId="0" borderId="43" xfId="92" quotePrefix="1" applyFont="1" applyBorder="1" applyAlignment="1">
      <alignment horizontal="center" vertical="center" wrapText="1"/>
    </xf>
    <xf numFmtId="0" fontId="31" fillId="10" borderId="28" xfId="96" quotePrefix="1" applyFont="1" applyFill="1" applyBorder="1" applyAlignment="1">
      <alignment horizontal="center" vertical="center" wrapText="1"/>
    </xf>
    <xf numFmtId="0" fontId="31" fillId="10" borderId="3" xfId="96" quotePrefix="1" applyFont="1" applyFill="1" applyBorder="1" applyAlignment="1">
      <alignment horizontal="center" vertical="center" wrapText="1"/>
    </xf>
    <xf numFmtId="0" fontId="31" fillId="10" borderId="29" xfId="96" quotePrefix="1" applyFont="1" applyFill="1" applyBorder="1" applyAlignment="1">
      <alignment horizontal="center" vertical="center" wrapText="1"/>
    </xf>
    <xf numFmtId="0" fontId="31" fillId="10" borderId="5" xfId="96" quotePrefix="1" applyFont="1" applyFill="1" applyBorder="1" applyAlignment="1">
      <alignment horizontal="center" vertical="center" wrapText="1"/>
    </xf>
    <xf numFmtId="0" fontId="31" fillId="10" borderId="0" xfId="96" quotePrefix="1" applyFont="1" applyFill="1" applyAlignment="1">
      <alignment horizontal="center" vertical="center" wrapText="1"/>
    </xf>
    <xf numFmtId="0" fontId="31" fillId="10" borderId="14" xfId="96" quotePrefix="1" applyFont="1" applyFill="1" applyBorder="1" applyAlignment="1">
      <alignment horizontal="center" vertical="center" wrapText="1"/>
    </xf>
    <xf numFmtId="0" fontId="31" fillId="10" borderId="18" xfId="96" quotePrefix="1" applyFont="1" applyFill="1" applyBorder="1" applyAlignment="1">
      <alignment horizontal="center" vertical="center" wrapText="1"/>
    </xf>
    <xf numFmtId="0" fontId="31" fillId="10" borderId="12" xfId="96" quotePrefix="1" applyFont="1" applyFill="1" applyBorder="1" applyAlignment="1">
      <alignment horizontal="center" vertical="center" wrapText="1"/>
    </xf>
    <xf numFmtId="0" fontId="31" fillId="10" borderId="17" xfId="96" quotePrefix="1" applyFont="1" applyFill="1" applyBorder="1" applyAlignment="1">
      <alignment horizontal="center" vertical="center" wrapText="1"/>
    </xf>
    <xf numFmtId="0" fontId="31" fillId="10" borderId="9" xfId="96" quotePrefix="1" applyFont="1" applyFill="1" applyBorder="1" applyAlignment="1">
      <alignment horizontal="center" vertical="center" wrapText="1"/>
    </xf>
    <xf numFmtId="0" fontId="31" fillId="10" borderId="8" xfId="96" quotePrefix="1" applyFont="1" applyFill="1" applyBorder="1" applyAlignment="1">
      <alignment horizontal="center" vertical="center" wrapText="1"/>
    </xf>
    <xf numFmtId="0" fontId="31" fillId="10" borderId="13" xfId="96" quotePrefix="1" applyFont="1" applyFill="1" applyBorder="1" applyAlignment="1">
      <alignment horizontal="center" vertical="center" wrapText="1"/>
    </xf>
    <xf numFmtId="0" fontId="31" fillId="0" borderId="41" xfId="92" quotePrefix="1" applyFont="1" applyBorder="1" applyAlignment="1">
      <alignment horizontal="center" vertical="center" wrapText="1"/>
    </xf>
    <xf numFmtId="0" fontId="31" fillId="10" borderId="35" xfId="96" quotePrefix="1" applyFont="1" applyFill="1" applyBorder="1" applyAlignment="1">
      <alignment horizontal="center" vertical="center" wrapText="1"/>
    </xf>
    <xf numFmtId="0" fontId="31" fillId="10" borderId="34" xfId="96" quotePrefix="1" applyFont="1" applyFill="1" applyBorder="1" applyAlignment="1">
      <alignment horizontal="center" vertical="center" wrapText="1"/>
    </xf>
    <xf numFmtId="0" fontId="31" fillId="10" borderId="11" xfId="96" quotePrefix="1" applyFont="1" applyFill="1" applyBorder="1" applyAlignment="1">
      <alignment horizontal="center" vertical="center" wrapText="1"/>
    </xf>
    <xf numFmtId="0" fontId="31" fillId="10" borderId="3" xfId="96" applyFont="1" applyFill="1" applyBorder="1" applyAlignment="1">
      <alignment horizontal="center" vertical="center" wrapText="1"/>
    </xf>
    <xf numFmtId="0" fontId="31" fillId="10" borderId="9" xfId="96" applyFont="1" applyFill="1" applyBorder="1" applyAlignment="1">
      <alignment horizontal="center" vertical="center" wrapText="1"/>
    </xf>
    <xf numFmtId="0" fontId="31" fillId="10" borderId="0" xfId="96" applyFont="1" applyFill="1" applyAlignment="1">
      <alignment horizontal="center" vertical="center" wrapText="1"/>
    </xf>
    <xf numFmtId="0" fontId="31" fillId="10" borderId="8" xfId="96" applyFont="1" applyFill="1" applyBorder="1" applyAlignment="1">
      <alignment horizontal="center" vertical="center" wrapText="1"/>
    </xf>
    <xf numFmtId="0" fontId="31" fillId="10" borderId="4" xfId="96" applyFont="1" applyFill="1" applyBorder="1" applyAlignment="1">
      <alignment horizontal="center" vertical="center" wrapText="1"/>
    </xf>
    <xf numFmtId="0" fontId="31" fillId="10" borderId="10" xfId="96" applyFont="1" applyFill="1" applyBorder="1" applyAlignment="1">
      <alignment horizontal="center" vertical="center" wrapText="1"/>
    </xf>
    <xf numFmtId="0" fontId="31" fillId="10" borderId="28" xfId="96" applyFont="1" applyFill="1" applyBorder="1" applyAlignment="1">
      <alignment horizontal="center" vertical="center" wrapText="1"/>
    </xf>
    <xf numFmtId="0" fontId="31" fillId="10" borderId="5" xfId="96" applyFont="1" applyFill="1" applyBorder="1" applyAlignment="1">
      <alignment horizontal="center" vertical="center" wrapText="1"/>
    </xf>
    <xf numFmtId="0" fontId="31" fillId="10" borderId="30" xfId="96" applyFont="1" applyFill="1" applyBorder="1" applyAlignment="1">
      <alignment horizontal="center" vertical="center" wrapText="1"/>
    </xf>
    <xf numFmtId="0" fontId="17" fillId="5" borderId="34" xfId="96" applyFont="1" applyFill="1" applyBorder="1" applyAlignment="1">
      <alignment horizontal="center" vertical="center" wrapText="1"/>
    </xf>
    <xf numFmtId="0" fontId="17" fillId="5" borderId="0" xfId="96" applyFont="1" applyFill="1" applyAlignment="1">
      <alignment horizontal="center" vertical="center"/>
    </xf>
    <xf numFmtId="0" fontId="17" fillId="5" borderId="8" xfId="96" applyFont="1" applyFill="1" applyBorder="1" applyAlignment="1">
      <alignment horizontal="center" vertical="center"/>
    </xf>
    <xf numFmtId="0" fontId="17" fillId="5" borderId="34" xfId="96" applyFont="1" applyFill="1" applyBorder="1" applyAlignment="1">
      <alignment horizontal="center" vertical="center"/>
    </xf>
    <xf numFmtId="0" fontId="31" fillId="10" borderId="29" xfId="96" applyFont="1" applyFill="1" applyBorder="1" applyAlignment="1">
      <alignment horizontal="center" vertical="center" wrapText="1"/>
    </xf>
    <xf numFmtId="0" fontId="31" fillId="10" borderId="14" xfId="96" applyFont="1" applyFill="1" applyBorder="1" applyAlignment="1">
      <alignment horizontal="center" vertical="center" wrapText="1"/>
    </xf>
    <xf numFmtId="0" fontId="31" fillId="10" borderId="31" xfId="96" applyFont="1" applyFill="1" applyBorder="1" applyAlignment="1">
      <alignment horizontal="center" vertical="center" wrapText="1"/>
    </xf>
    <xf numFmtId="0" fontId="13" fillId="10" borderId="1" xfId="96" applyFont="1" applyFill="1" applyBorder="1" applyAlignment="1">
      <alignment horizontal="center" vertical="center" wrapText="1"/>
    </xf>
    <xf numFmtId="0" fontId="13" fillId="10" borderId="2" xfId="96" applyFont="1" applyFill="1" applyBorder="1" applyAlignment="1">
      <alignment horizontal="center" vertical="center" wrapText="1"/>
    </xf>
    <xf numFmtId="0" fontId="13" fillId="10" borderId="36" xfId="96" applyFont="1" applyFill="1" applyBorder="1" applyAlignment="1">
      <alignment horizontal="center" vertical="center" wrapText="1"/>
    </xf>
    <xf numFmtId="0" fontId="13" fillId="10" borderId="7" xfId="96" applyFont="1" applyFill="1" applyBorder="1" applyAlignment="1">
      <alignment horizontal="center" vertical="center" wrapText="1"/>
    </xf>
    <xf numFmtId="0" fontId="79" fillId="10" borderId="1" xfId="88" applyFont="1" applyFill="1" applyBorder="1" applyAlignment="1">
      <alignment horizontal="center" vertical="center" wrapText="1"/>
    </xf>
    <xf numFmtId="0" fontId="79" fillId="10" borderId="2" xfId="88" applyFont="1" applyFill="1" applyBorder="1" applyAlignment="1">
      <alignment horizontal="center" vertical="center" wrapText="1"/>
    </xf>
    <xf numFmtId="0" fontId="79" fillId="10" borderId="7" xfId="88" applyFont="1" applyFill="1" applyBorder="1" applyAlignment="1">
      <alignment horizontal="center" vertical="center" wrapText="1"/>
    </xf>
    <xf numFmtId="0" fontId="79" fillId="10" borderId="34" xfId="88" applyFont="1" applyFill="1" applyBorder="1" applyAlignment="1">
      <alignment horizontal="center" vertical="center" wrapText="1"/>
    </xf>
    <xf numFmtId="0" fontId="79" fillId="10" borderId="0" xfId="88" applyFont="1" applyFill="1" applyAlignment="1">
      <alignment horizontal="center" vertical="center" wrapText="1"/>
    </xf>
    <xf numFmtId="0" fontId="79" fillId="10" borderId="8" xfId="88" applyFont="1" applyFill="1" applyBorder="1" applyAlignment="1">
      <alignment horizontal="center" vertical="center" wrapText="1"/>
    </xf>
    <xf numFmtId="0" fontId="79" fillId="10" borderId="11" xfId="88" applyFont="1" applyFill="1" applyBorder="1" applyAlignment="1">
      <alignment horizontal="center" vertical="center" wrapText="1"/>
    </xf>
    <xf numFmtId="0" fontId="79" fillId="10" borderId="12" xfId="88" applyFont="1" applyFill="1" applyBorder="1" applyAlignment="1">
      <alignment horizontal="center" vertical="center" wrapText="1"/>
    </xf>
    <xf numFmtId="0" fontId="79" fillId="10" borderId="13" xfId="88" applyFont="1" applyFill="1" applyBorder="1" applyAlignment="1">
      <alignment horizontal="center" vertical="center" wrapText="1"/>
    </xf>
    <xf numFmtId="0" fontId="24" fillId="10" borderId="34" xfId="96" applyFont="1" applyFill="1" applyBorder="1" applyAlignment="1">
      <alignment horizontal="center" vertical="center" wrapText="1"/>
    </xf>
    <xf numFmtId="0" fontId="24" fillId="10" borderId="0" xfId="96" applyFont="1" applyFill="1" applyAlignment="1">
      <alignment horizontal="center" vertical="center" wrapText="1"/>
    </xf>
    <xf numFmtId="0" fontId="24" fillId="10" borderId="5" xfId="96" applyFont="1" applyFill="1" applyBorder="1" applyAlignment="1">
      <alignment horizontal="center" vertical="center" wrapText="1"/>
    </xf>
    <xf numFmtId="0" fontId="24" fillId="10" borderId="8" xfId="96" applyFont="1" applyFill="1" applyBorder="1" applyAlignment="1">
      <alignment horizontal="center" vertical="center" wrapText="1"/>
    </xf>
    <xf numFmtId="0" fontId="31" fillId="10" borderId="35" xfId="96" applyFont="1" applyFill="1" applyBorder="1" applyAlignment="1">
      <alignment horizontal="center" vertical="center" wrapText="1"/>
    </xf>
    <xf numFmtId="0" fontId="31" fillId="10" borderId="34" xfId="96" applyFont="1" applyFill="1" applyBorder="1" applyAlignment="1">
      <alignment horizontal="center" vertical="center" wrapText="1"/>
    </xf>
    <xf numFmtId="0" fontId="31" fillId="10" borderId="33" xfId="96" applyFont="1" applyFill="1" applyBorder="1" applyAlignment="1">
      <alignment horizontal="center" vertical="center" wrapText="1"/>
    </xf>
    <xf numFmtId="0" fontId="17" fillId="6" borderId="0" xfId="97" applyFont="1" applyAlignment="1">
      <alignment horizontal="left" vertical="center" wrapText="1"/>
    </xf>
    <xf numFmtId="49" fontId="17" fillId="6" borderId="0" xfId="97" applyNumberFormat="1" applyFont="1" applyAlignment="1">
      <alignment horizontal="center" vertical="center"/>
    </xf>
    <xf numFmtId="170" fontId="16" fillId="0" borderId="39" xfId="95" applyNumberFormat="1" applyFont="1" applyFill="1" applyBorder="1" applyAlignment="1">
      <alignment vertical="center"/>
    </xf>
    <xf numFmtId="170" fontId="17" fillId="10" borderId="39" xfId="95" applyNumberFormat="1" applyFont="1" applyFill="1" applyBorder="1" applyAlignment="1">
      <alignment horizontal="center" vertical="center"/>
    </xf>
    <xf numFmtId="0" fontId="17" fillId="6" borderId="39" xfId="97" applyFont="1" applyBorder="1" applyAlignment="1">
      <alignment horizontal="center" vertical="center" wrapText="1"/>
    </xf>
    <xf numFmtId="170" fontId="17" fillId="10" borderId="39" xfId="95" applyNumberFormat="1" applyFont="1" applyFill="1" applyBorder="1" applyAlignment="1">
      <alignment horizontal="center" vertical="center" wrapText="1"/>
    </xf>
    <xf numFmtId="170" fontId="17" fillId="10" borderId="50" xfId="95" applyNumberFormat="1" applyFont="1" applyFill="1" applyBorder="1" applyAlignment="1">
      <alignment horizontal="center" vertical="center" wrapText="1"/>
    </xf>
    <xf numFmtId="0" fontId="17" fillId="0" borderId="39" xfId="97" quotePrefix="1" applyFont="1" applyFill="1" applyBorder="1" applyAlignment="1">
      <alignment horizontal="center" vertical="center"/>
    </xf>
    <xf numFmtId="170" fontId="16" fillId="6" borderId="39" xfId="95" applyNumberFormat="1" applyFont="1" applyFill="1" applyBorder="1" applyAlignment="1">
      <alignment vertical="center" wrapText="1"/>
    </xf>
    <xf numFmtId="170" fontId="17" fillId="10" borderId="39" xfId="95" applyNumberFormat="1" applyFont="1" applyFill="1" applyBorder="1" applyAlignment="1">
      <alignment vertical="center" wrapText="1"/>
    </xf>
    <xf numFmtId="170" fontId="17" fillId="12" borderId="50" xfId="95" applyNumberFormat="1" applyFont="1" applyFill="1" applyBorder="1" applyAlignment="1">
      <alignment vertical="center"/>
    </xf>
    <xf numFmtId="0" fontId="17" fillId="6" borderId="39" xfId="97" quotePrefix="1" applyFont="1" applyBorder="1" applyAlignment="1">
      <alignment horizontal="center" vertical="center"/>
    </xf>
    <xf numFmtId="0" fontId="16" fillId="6" borderId="39" xfId="95" applyNumberFormat="1" applyFont="1" applyFill="1" applyBorder="1" applyAlignment="1">
      <alignment horizontal="right" vertical="center" wrapText="1"/>
    </xf>
    <xf numFmtId="0" fontId="16" fillId="6" borderId="50" xfId="95" applyNumberFormat="1" applyFont="1" applyFill="1" applyBorder="1" applyAlignment="1">
      <alignment horizontal="right" vertical="center" wrapText="1"/>
    </xf>
    <xf numFmtId="170" fontId="16" fillId="6" borderId="39" xfId="95" applyNumberFormat="1" applyFont="1" applyFill="1" applyBorder="1" applyAlignment="1">
      <alignment horizontal="right" vertical="center" wrapText="1"/>
    </xf>
    <xf numFmtId="0" fontId="32" fillId="2" borderId="0" xfId="97" applyFont="1" applyFill="1" applyAlignment="1">
      <alignment horizontal="left" vertical="top" wrapText="1"/>
    </xf>
    <xf numFmtId="0" fontId="31" fillId="2" borderId="0" xfId="97" applyFont="1" applyFill="1" applyAlignment="1">
      <alignment horizontal="left" vertical="top" wrapText="1"/>
    </xf>
    <xf numFmtId="0" fontId="31" fillId="2" borderId="0" xfId="97" applyFont="1" applyFill="1" applyAlignment="1">
      <alignment horizontal="left" vertical="center" wrapText="1"/>
    </xf>
    <xf numFmtId="0" fontId="31" fillId="2" borderId="8" xfId="97" applyFont="1" applyFill="1" applyBorder="1" applyAlignment="1">
      <alignment horizontal="left" vertical="center" wrapText="1"/>
    </xf>
    <xf numFmtId="0" fontId="16" fillId="6" borderId="39" xfId="95" applyNumberFormat="1" applyFont="1" applyFill="1" applyBorder="1" applyAlignment="1">
      <alignment horizontal="right" vertical="center"/>
    </xf>
    <xf numFmtId="0" fontId="17" fillId="12" borderId="2" xfId="95" applyNumberFormat="1" applyFont="1" applyFill="1" applyBorder="1" applyAlignment="1">
      <alignment horizontal="center" vertical="center"/>
    </xf>
    <xf numFmtId="0" fontId="17" fillId="12" borderId="7" xfId="95" applyNumberFormat="1" applyFont="1" applyFill="1" applyBorder="1" applyAlignment="1">
      <alignment horizontal="center" vertical="center"/>
    </xf>
    <xf numFmtId="0" fontId="17" fillId="12" borderId="0" xfId="95" applyNumberFormat="1" applyFont="1" applyFill="1" applyBorder="1" applyAlignment="1">
      <alignment horizontal="center" vertical="center"/>
    </xf>
    <xf numFmtId="0" fontId="17" fillId="12" borderId="8" xfId="95" applyNumberFormat="1" applyFont="1" applyFill="1" applyBorder="1" applyAlignment="1">
      <alignment horizontal="center" vertical="center"/>
    </xf>
    <xf numFmtId="0" fontId="17" fillId="12" borderId="12" xfId="95" applyNumberFormat="1" applyFont="1" applyFill="1" applyBorder="1" applyAlignment="1">
      <alignment horizontal="center" vertical="center"/>
    </xf>
    <xf numFmtId="0" fontId="17" fillId="12" borderId="13" xfId="95" applyNumberFormat="1" applyFont="1" applyFill="1" applyBorder="1" applyAlignment="1">
      <alignment horizontal="center" vertical="center"/>
    </xf>
    <xf numFmtId="0" fontId="81" fillId="11" borderId="1" xfId="97" applyFont="1" applyFill="1" applyBorder="1" applyAlignment="1">
      <alignment horizontal="center" vertical="center"/>
    </xf>
    <xf numFmtId="0" fontId="81" fillId="11" borderId="2" xfId="97" applyFont="1" applyFill="1" applyBorder="1" applyAlignment="1">
      <alignment horizontal="center" vertical="center"/>
    </xf>
    <xf numFmtId="0" fontId="81" fillId="11" borderId="7" xfId="97" applyFont="1" applyFill="1" applyBorder="1" applyAlignment="1">
      <alignment horizontal="center" vertical="center"/>
    </xf>
    <xf numFmtId="0" fontId="81" fillId="11" borderId="34" xfId="97" applyFont="1" applyFill="1" applyBorder="1" applyAlignment="1">
      <alignment horizontal="center" vertical="center"/>
    </xf>
    <xf numFmtId="0" fontId="81" fillId="11" borderId="0" xfId="97" applyFont="1" applyFill="1" applyAlignment="1">
      <alignment horizontal="center" vertical="center"/>
    </xf>
    <xf numFmtId="0" fontId="81" fillId="11" borderId="8" xfId="97" applyFont="1" applyFill="1" applyBorder="1" applyAlignment="1">
      <alignment horizontal="center" vertical="center"/>
    </xf>
    <xf numFmtId="0" fontId="81" fillId="11" borderId="11" xfId="97" applyFont="1" applyFill="1" applyBorder="1" applyAlignment="1">
      <alignment horizontal="center" vertical="center"/>
    </xf>
    <xf numFmtId="0" fontId="81" fillId="11" borderId="12" xfId="97" applyFont="1" applyFill="1" applyBorder="1" applyAlignment="1">
      <alignment horizontal="center" vertical="center"/>
    </xf>
    <xf numFmtId="0" fontId="81" fillId="11" borderId="13" xfId="97" applyFont="1" applyFill="1" applyBorder="1" applyAlignment="1">
      <alignment horizontal="center" vertical="center"/>
    </xf>
    <xf numFmtId="0" fontId="10" fillId="5" borderId="0" xfId="97" applyFont="1" applyFill="1" applyAlignment="1">
      <alignment horizontal="left" vertical="center" wrapText="1"/>
    </xf>
    <xf numFmtId="0" fontId="10" fillId="5" borderId="0" xfId="97" applyFont="1" applyFill="1" applyAlignment="1">
      <alignment horizontal="left" vertical="center"/>
    </xf>
    <xf numFmtId="0" fontId="31" fillId="10" borderId="47" xfId="97" applyFont="1" applyFill="1" applyBorder="1" applyAlignment="1">
      <alignment horizontal="center" vertical="center" wrapText="1"/>
    </xf>
    <xf numFmtId="0" fontId="31" fillId="10" borderId="48" xfId="97" applyFont="1" applyFill="1" applyBorder="1" applyAlignment="1">
      <alignment horizontal="center" vertical="center" wrapText="1"/>
    </xf>
    <xf numFmtId="0" fontId="31" fillId="10" borderId="26" xfId="97" applyFont="1" applyFill="1" applyBorder="1" applyAlignment="1">
      <alignment horizontal="center" vertical="center" wrapText="1"/>
    </xf>
    <xf numFmtId="0" fontId="31" fillId="10" borderId="38" xfId="97" applyFont="1" applyFill="1" applyBorder="1" applyAlignment="1">
      <alignment horizontal="center" vertical="center" wrapText="1"/>
    </xf>
    <xf numFmtId="0" fontId="31" fillId="10" borderId="22" xfId="97" applyFont="1" applyFill="1" applyBorder="1" applyAlignment="1">
      <alignment horizontal="center" vertical="center" wrapText="1"/>
    </xf>
    <xf numFmtId="0" fontId="31" fillId="10" borderId="19" xfId="97" applyFont="1" applyFill="1" applyBorder="1" applyAlignment="1">
      <alignment horizontal="center" vertical="center" wrapText="1"/>
    </xf>
    <xf numFmtId="0" fontId="31" fillId="10" borderId="51" xfId="97" applyFont="1" applyFill="1" applyBorder="1" applyAlignment="1">
      <alignment horizontal="center" vertical="center" wrapText="1"/>
    </xf>
    <xf numFmtId="0" fontId="31" fillId="10" borderId="25" xfId="97" applyFont="1" applyFill="1" applyBorder="1" applyAlignment="1">
      <alignment horizontal="center" vertical="center" wrapText="1"/>
    </xf>
    <xf numFmtId="0" fontId="31" fillId="10" borderId="52" xfId="97" applyFont="1" applyFill="1" applyBorder="1" applyAlignment="1">
      <alignment horizontal="center" vertical="center" wrapText="1"/>
    </xf>
    <xf numFmtId="0" fontId="31" fillId="10" borderId="49" xfId="97" applyFont="1" applyFill="1" applyBorder="1" applyAlignment="1">
      <alignment horizontal="center" vertical="center" wrapText="1"/>
    </xf>
    <xf numFmtId="0" fontId="31" fillId="10" borderId="24" xfId="97" applyFont="1" applyFill="1" applyBorder="1" applyAlignment="1">
      <alignment horizontal="center" vertical="center" wrapText="1"/>
    </xf>
    <xf numFmtId="0" fontId="31" fillId="10" borderId="37" xfId="97" applyFont="1" applyFill="1" applyBorder="1" applyAlignment="1">
      <alignment horizontal="center" vertical="center" wrapText="1"/>
    </xf>
    <xf numFmtId="0" fontId="31" fillId="10" borderId="32" xfId="97" applyFont="1" applyFill="1" applyBorder="1" applyAlignment="1">
      <alignment horizontal="center" vertical="center" wrapText="1"/>
    </xf>
    <xf numFmtId="0" fontId="31" fillId="10" borderId="23" xfId="97" applyFont="1" applyFill="1" applyBorder="1" applyAlignment="1">
      <alignment horizontal="center" vertical="center" wrapText="1"/>
    </xf>
    <xf numFmtId="0" fontId="31" fillId="10" borderId="27" xfId="97" applyFont="1" applyFill="1" applyBorder="1" applyAlignment="1">
      <alignment horizontal="center" vertical="center" wrapText="1"/>
    </xf>
    <xf numFmtId="0" fontId="31" fillId="10" borderId="20" xfId="97" applyFont="1" applyFill="1" applyBorder="1" applyAlignment="1">
      <alignment horizontal="center" vertical="center" wrapText="1"/>
    </xf>
    <xf numFmtId="0" fontId="31" fillId="10" borderId="3" xfId="97" applyFont="1" applyFill="1" applyBorder="1" applyAlignment="1">
      <alignment horizontal="center" vertical="center" wrapText="1"/>
    </xf>
    <xf numFmtId="0" fontId="31" fillId="10" borderId="1" xfId="97" applyFont="1" applyFill="1" applyBorder="1" applyAlignment="1">
      <alignment horizontal="center" vertical="center" wrapText="1"/>
    </xf>
    <xf numFmtId="0" fontId="31" fillId="10" borderId="2" xfId="97" applyFont="1" applyFill="1" applyBorder="1" applyAlignment="1">
      <alignment horizontal="center" vertical="center" wrapText="1"/>
    </xf>
    <xf numFmtId="0" fontId="31" fillId="10" borderId="7" xfId="97" applyFont="1" applyFill="1" applyBorder="1" applyAlignment="1">
      <alignment horizontal="center" vertical="center" wrapText="1"/>
    </xf>
    <xf numFmtId="0" fontId="31" fillId="10" borderId="33" xfId="97" applyFont="1" applyFill="1" applyBorder="1" applyAlignment="1">
      <alignment horizontal="center" vertical="center" wrapText="1"/>
    </xf>
    <xf numFmtId="0" fontId="31" fillId="10" borderId="4" xfId="97" applyFont="1" applyFill="1" applyBorder="1" applyAlignment="1">
      <alignment horizontal="center" vertical="center" wrapText="1"/>
    </xf>
    <xf numFmtId="0" fontId="31" fillId="10" borderId="10" xfId="97" applyFont="1" applyFill="1" applyBorder="1" applyAlignment="1">
      <alignment horizontal="center" vertical="center" wrapText="1"/>
    </xf>
    <xf numFmtId="0" fontId="31" fillId="10" borderId="44" xfId="97" applyFont="1" applyFill="1" applyBorder="1" applyAlignment="1">
      <alignment horizontal="center" vertical="center" wrapText="1"/>
    </xf>
    <xf numFmtId="0" fontId="31" fillId="10" borderId="46" xfId="97" applyFont="1" applyFill="1" applyBorder="1" applyAlignment="1">
      <alignment horizontal="center" vertical="center" wrapText="1"/>
    </xf>
    <xf numFmtId="170" fontId="16" fillId="0" borderId="39" xfId="95" applyNumberFormat="1" applyFont="1" applyFill="1" applyBorder="1" applyAlignment="1">
      <alignment horizontal="center" vertical="center"/>
    </xf>
    <xf numFmtId="170" fontId="16" fillId="6" borderId="39" xfId="95" applyNumberFormat="1" applyFont="1" applyFill="1" applyBorder="1" applyAlignment="1">
      <alignment horizontal="center" vertical="center" wrapText="1"/>
    </xf>
    <xf numFmtId="170" fontId="17" fillId="12" borderId="50" xfId="95" applyNumberFormat="1" applyFont="1" applyFill="1" applyBorder="1" applyAlignment="1">
      <alignment horizontal="center" vertical="center"/>
    </xf>
    <xf numFmtId="0" fontId="70" fillId="11" borderId="1" xfId="97" applyFont="1" applyFill="1" applyBorder="1" applyAlignment="1">
      <alignment horizontal="center" vertical="center" wrapText="1"/>
    </xf>
    <xf numFmtId="0" fontId="70" fillId="11" borderId="7" xfId="97" applyFont="1" applyFill="1" applyBorder="1" applyAlignment="1">
      <alignment horizontal="center" vertical="center" wrapText="1"/>
    </xf>
    <xf numFmtId="0" fontId="70" fillId="11" borderId="11" xfId="97" applyFont="1" applyFill="1" applyBorder="1" applyAlignment="1">
      <alignment horizontal="center" vertical="center" wrapText="1"/>
    </xf>
    <xf numFmtId="0" fontId="70" fillId="11" borderId="13" xfId="97" applyFont="1" applyFill="1" applyBorder="1" applyAlignment="1">
      <alignment horizontal="center" vertical="center" wrapText="1"/>
    </xf>
    <xf numFmtId="0" fontId="17" fillId="0" borderId="0" xfId="97" quotePrefix="1" applyFont="1" applyFill="1" applyAlignment="1">
      <alignment horizontal="right" vertical="top"/>
    </xf>
    <xf numFmtId="0" fontId="31" fillId="0" borderId="14" xfId="85" quotePrefix="1" applyFont="1" applyBorder="1" applyAlignment="1">
      <alignment horizontal="center" vertical="center"/>
    </xf>
    <xf numFmtId="0" fontId="45" fillId="0" borderId="28" xfId="83" applyFont="1" applyBorder="1" applyAlignment="1">
      <alignment horizontal="center" vertical="center"/>
    </xf>
    <xf numFmtId="0" fontId="45" fillId="0" borderId="3" xfId="83" applyFont="1" applyBorder="1" applyAlignment="1">
      <alignment horizontal="center" vertical="center"/>
    </xf>
    <xf numFmtId="0" fontId="45" fillId="0" borderId="29" xfId="83" applyFont="1" applyBorder="1" applyAlignment="1">
      <alignment horizontal="center" vertical="center"/>
    </xf>
    <xf numFmtId="0" fontId="45" fillId="0" borderId="30" xfId="83" applyFont="1" applyBorder="1" applyAlignment="1">
      <alignment horizontal="center" vertical="center"/>
    </xf>
    <xf numFmtId="0" fontId="45" fillId="0" borderId="4" xfId="83" applyFont="1" applyBorder="1" applyAlignment="1">
      <alignment horizontal="center" vertical="center"/>
    </xf>
    <xf numFmtId="0" fontId="45" fillId="0" borderId="31" xfId="83" applyFont="1" applyBorder="1" applyAlignment="1">
      <alignment horizontal="center" vertical="center"/>
    </xf>
    <xf numFmtId="0" fontId="18" fillId="0" borderId="0" xfId="97" applyFont="1" applyFill="1" applyAlignment="1">
      <alignment horizontal="center" vertical="center"/>
    </xf>
    <xf numFmtId="0" fontId="20" fillId="0" borderId="0" xfId="97" applyFont="1" applyFill="1" applyAlignment="1">
      <alignment horizontal="left" vertical="top" wrapText="1"/>
    </xf>
    <xf numFmtId="0" fontId="17" fillId="0" borderId="0" xfId="97" quotePrefix="1" applyFont="1" applyFill="1" applyAlignment="1">
      <alignment horizontal="right" vertical="center" wrapText="1"/>
    </xf>
    <xf numFmtId="0" fontId="16" fillId="0" borderId="28" xfId="97" applyFont="1" applyFill="1" applyBorder="1" applyAlignment="1">
      <alignment horizontal="right" vertical="center" wrapText="1"/>
    </xf>
    <xf numFmtId="0" fontId="16" fillId="0" borderId="3" xfId="97" applyFont="1" applyFill="1" applyBorder="1" applyAlignment="1">
      <alignment horizontal="right" vertical="center" wrapText="1"/>
    </xf>
    <xf numFmtId="0" fontId="16" fillId="0" borderId="29" xfId="97" applyFont="1" applyFill="1" applyBorder="1" applyAlignment="1">
      <alignment horizontal="right" vertical="center" wrapText="1"/>
    </xf>
    <xf numFmtId="0" fontId="16" fillId="0" borderId="30" xfId="97" applyFont="1" applyFill="1" applyBorder="1" applyAlignment="1">
      <alignment horizontal="right" vertical="center" wrapText="1"/>
    </xf>
    <xf numFmtId="0" fontId="16" fillId="0" borderId="4" xfId="97" applyFont="1" applyFill="1" applyBorder="1" applyAlignment="1">
      <alignment horizontal="right" vertical="center" wrapText="1"/>
    </xf>
    <xf numFmtId="0" fontId="16" fillId="0" borderId="31" xfId="97" applyFont="1" applyFill="1" applyBorder="1" applyAlignment="1">
      <alignment horizontal="right" vertical="center" wrapText="1"/>
    </xf>
    <xf numFmtId="0" fontId="17" fillId="10" borderId="28" xfId="97" applyFont="1" applyFill="1" applyBorder="1" applyAlignment="1">
      <alignment horizontal="right" vertical="center" wrapText="1"/>
    </xf>
    <xf numFmtId="0" fontId="17" fillId="10" borderId="3" xfId="97" applyFont="1" applyFill="1" applyBorder="1" applyAlignment="1">
      <alignment horizontal="right" vertical="center" wrapText="1"/>
    </xf>
    <xf numFmtId="0" fontId="17" fillId="10" borderId="29" xfId="97" applyFont="1" applyFill="1" applyBorder="1" applyAlignment="1">
      <alignment horizontal="right" vertical="center" wrapText="1"/>
    </xf>
    <xf numFmtId="0" fontId="17" fillId="10" borderId="30" xfId="97" applyFont="1" applyFill="1" applyBorder="1" applyAlignment="1">
      <alignment horizontal="right" vertical="center" wrapText="1"/>
    </xf>
    <xf numFmtId="0" fontId="17" fillId="10" borderId="4" xfId="97" applyFont="1" applyFill="1" applyBorder="1" applyAlignment="1">
      <alignment horizontal="right" vertical="center" wrapText="1"/>
    </xf>
    <xf numFmtId="0" fontId="17" fillId="10" borderId="31" xfId="97" applyFont="1" applyFill="1" applyBorder="1" applyAlignment="1">
      <alignment horizontal="right" vertical="center" wrapText="1"/>
    </xf>
    <xf numFmtId="0" fontId="17" fillId="0" borderId="0" xfId="97" applyFont="1" applyFill="1" applyAlignment="1">
      <alignment horizontal="left" vertical="top" wrapText="1"/>
    </xf>
    <xf numFmtId="0" fontId="17" fillId="0" borderId="8" xfId="97" applyFont="1" applyFill="1" applyBorder="1" applyAlignment="1">
      <alignment horizontal="left" vertical="top" wrapText="1"/>
    </xf>
    <xf numFmtId="0" fontId="20" fillId="0" borderId="8" xfId="97" applyFont="1" applyFill="1" applyBorder="1" applyAlignment="1">
      <alignment horizontal="left" vertical="top" wrapText="1"/>
    </xf>
    <xf numFmtId="0" fontId="17" fillId="0" borderId="0" xfId="97" applyFont="1" applyFill="1" applyAlignment="1">
      <alignment horizontal="center" vertical="center" wrapText="1"/>
    </xf>
    <xf numFmtId="0" fontId="81" fillId="10" borderId="1" xfId="6" applyFont="1" applyFill="1" applyBorder="1" applyAlignment="1">
      <alignment horizontal="center" vertical="center"/>
    </xf>
    <xf numFmtId="0" fontId="81" fillId="10" borderId="2" xfId="6" applyFont="1" applyFill="1" applyBorder="1" applyAlignment="1">
      <alignment horizontal="center" vertical="center"/>
    </xf>
    <xf numFmtId="0" fontId="81" fillId="10" borderId="7" xfId="6" applyFont="1" applyFill="1" applyBorder="1" applyAlignment="1">
      <alignment horizontal="center" vertical="center"/>
    </xf>
    <xf numFmtId="0" fontId="81" fillId="10" borderId="11" xfId="6" applyFont="1" applyFill="1" applyBorder="1" applyAlignment="1">
      <alignment horizontal="center" vertical="center"/>
    </xf>
    <xf numFmtId="0" fontId="81" fillId="10" borderId="12" xfId="6" applyFont="1" applyFill="1" applyBorder="1" applyAlignment="1">
      <alignment horizontal="center" vertical="center"/>
    </xf>
    <xf numFmtId="0" fontId="81" fillId="10" borderId="13" xfId="6" applyFont="1" applyFill="1" applyBorder="1" applyAlignment="1">
      <alignment horizontal="center" vertical="center"/>
    </xf>
    <xf numFmtId="0" fontId="17" fillId="0" borderId="28" xfId="9" applyFont="1" applyBorder="1" applyAlignment="1">
      <alignment horizontal="center" vertical="center"/>
    </xf>
    <xf numFmtId="0" fontId="17" fillId="0" borderId="3" xfId="9" applyFont="1" applyBorder="1" applyAlignment="1">
      <alignment horizontal="center" vertical="center"/>
    </xf>
    <xf numFmtId="0" fontId="17" fillId="0" borderId="29" xfId="9" applyFont="1" applyBorder="1" applyAlignment="1">
      <alignment horizontal="center" vertical="center"/>
    </xf>
    <xf numFmtId="0" fontId="17" fillId="0" borderId="30" xfId="9" applyFont="1" applyBorder="1" applyAlignment="1">
      <alignment horizontal="center" vertical="center"/>
    </xf>
    <xf numFmtId="0" fontId="17" fillId="0" borderId="4" xfId="9" applyFont="1" applyBorder="1" applyAlignment="1">
      <alignment horizontal="center" vertical="center"/>
    </xf>
    <xf numFmtId="0" fontId="17" fillId="0" borderId="31" xfId="9" applyFont="1" applyBorder="1" applyAlignment="1">
      <alignment horizontal="center" vertical="center"/>
    </xf>
    <xf numFmtId="0" fontId="17" fillId="0" borderId="0" xfId="9" quotePrefix="1" applyFont="1" applyBorder="1" applyAlignment="1">
      <alignment horizontal="left" vertical="center"/>
    </xf>
    <xf numFmtId="0" fontId="17" fillId="0" borderId="0" xfId="9" applyFont="1" applyBorder="1" applyAlignment="1">
      <alignment horizontal="left" vertical="center"/>
    </xf>
    <xf numFmtId="0" fontId="17" fillId="0" borderId="5" xfId="9" applyFont="1" applyBorder="1" applyAlignment="1">
      <alignment horizontal="center" vertical="center"/>
    </xf>
    <xf numFmtId="0" fontId="17" fillId="0" borderId="0" xfId="9" applyFont="1" applyBorder="1" applyAlignment="1">
      <alignment horizontal="center" vertical="center"/>
    </xf>
    <xf numFmtId="0" fontId="17" fillId="0" borderId="14" xfId="9" applyFont="1" applyBorder="1" applyAlignment="1">
      <alignment horizontal="center" vertical="center"/>
    </xf>
    <xf numFmtId="0" fontId="17" fillId="0" borderId="0" xfId="15" applyFont="1" applyAlignment="1">
      <alignment horizontal="center" vertical="center"/>
    </xf>
    <xf numFmtId="0" fontId="35" fillId="0" borderId="0" xfId="0" applyFont="1" applyBorder="1" applyAlignment="1" applyProtection="1">
      <alignment horizontal="right" vertical="center"/>
      <protection locked="0"/>
    </xf>
    <xf numFmtId="0" fontId="17" fillId="0" borderId="0" xfId="6" applyFont="1" applyAlignment="1">
      <alignment horizontal="center" vertical="center"/>
    </xf>
    <xf numFmtId="0" fontId="35" fillId="0" borderId="0" xfId="0" applyFont="1" applyBorder="1" applyAlignment="1">
      <alignment horizontal="center" vertical="center" wrapText="1"/>
    </xf>
    <xf numFmtId="0" fontId="38" fillId="0" borderId="0" xfId="0" applyFont="1" applyBorder="1" applyAlignment="1">
      <alignment horizontal="center"/>
    </xf>
    <xf numFmtId="0" fontId="81" fillId="10" borderId="34" xfId="6" applyFont="1" applyFill="1" applyBorder="1" applyAlignment="1">
      <alignment horizontal="center" vertical="center"/>
    </xf>
    <xf numFmtId="0" fontId="81" fillId="10" borderId="0" xfId="6" applyFont="1" applyFill="1" applyBorder="1" applyAlignment="1">
      <alignment horizontal="center" vertical="center"/>
    </xf>
    <xf numFmtId="0" fontId="81" fillId="10" borderId="8" xfId="6" applyFont="1" applyFill="1" applyBorder="1" applyAlignment="1">
      <alignment horizontal="center" vertical="center"/>
    </xf>
    <xf numFmtId="0" fontId="8" fillId="0" borderId="28" xfId="6" applyFont="1" applyBorder="1" applyAlignment="1">
      <alignment horizontal="center"/>
    </xf>
    <xf numFmtId="0" fontId="8" fillId="0" borderId="3" xfId="6" applyFont="1" applyBorder="1" applyAlignment="1">
      <alignment horizontal="center"/>
    </xf>
    <xf numFmtId="0" fontId="8" fillId="0" borderId="29" xfId="6" applyFont="1" applyBorder="1" applyAlignment="1">
      <alignment horizontal="center"/>
    </xf>
    <xf numFmtId="0" fontId="8" fillId="0" borderId="5" xfId="6" applyFont="1" applyBorder="1" applyAlignment="1">
      <alignment horizontal="center"/>
    </xf>
    <xf numFmtId="0" fontId="8" fillId="0" borderId="0" xfId="6" applyFont="1" applyBorder="1" applyAlignment="1">
      <alignment horizontal="center"/>
    </xf>
    <xf numFmtId="0" fontId="8" fillId="0" borderId="4" xfId="6" applyFont="1" applyBorder="1" applyAlignment="1">
      <alignment horizontal="center"/>
    </xf>
    <xf numFmtId="0" fontId="8" fillId="0" borderId="31" xfId="6" applyFont="1" applyBorder="1" applyAlignment="1">
      <alignment horizontal="center"/>
    </xf>
    <xf numFmtId="0" fontId="25" fillId="0" borderId="0" xfId="6" applyFont="1" applyAlignment="1">
      <alignment horizontal="left" vertical="center"/>
    </xf>
    <xf numFmtId="0" fontId="13" fillId="4" borderId="0" xfId="6" applyFont="1" applyFill="1" applyAlignment="1">
      <alignment horizontal="left" vertical="center" wrapText="1"/>
    </xf>
    <xf numFmtId="0" fontId="17" fillId="4" borderId="0" xfId="6" applyFont="1" applyFill="1" applyAlignment="1">
      <alignment horizontal="left" vertical="center" wrapText="1"/>
    </xf>
    <xf numFmtId="0" fontId="17" fillId="4" borderId="0" xfId="6" applyFont="1" applyFill="1" applyAlignment="1">
      <alignment horizontal="left" vertical="center"/>
    </xf>
    <xf numFmtId="0" fontId="8" fillId="0" borderId="14" xfId="6" applyFont="1" applyBorder="1" applyAlignment="1">
      <alignment horizontal="center"/>
    </xf>
    <xf numFmtId="1" fontId="16" fillId="0" borderId="1" xfId="6" applyNumberFormat="1" applyFont="1" applyBorder="1" applyAlignment="1">
      <alignment horizontal="center" vertical="center"/>
    </xf>
    <xf numFmtId="1" fontId="16" fillId="0" borderId="2" xfId="6" applyNumberFormat="1" applyFont="1" applyBorder="1" applyAlignment="1">
      <alignment horizontal="center" vertical="center"/>
    </xf>
    <xf numFmtId="1" fontId="16" fillId="0" borderId="7" xfId="6" applyNumberFormat="1" applyFont="1" applyBorder="1" applyAlignment="1">
      <alignment horizontal="center" vertical="center"/>
    </xf>
    <xf numFmtId="1" fontId="16" fillId="0" borderId="11" xfId="6" applyNumberFormat="1" applyFont="1" applyBorder="1" applyAlignment="1">
      <alignment horizontal="center" vertical="center"/>
    </xf>
    <xf numFmtId="1" fontId="16" fillId="0" borderId="12" xfId="6" applyNumberFormat="1" applyFont="1" applyBorder="1" applyAlignment="1">
      <alignment horizontal="center" vertical="center"/>
    </xf>
    <xf numFmtId="1" fontId="16" fillId="0" borderId="13" xfId="6" applyNumberFormat="1" applyFont="1" applyBorder="1" applyAlignment="1">
      <alignment horizontal="center" vertical="center"/>
    </xf>
    <xf numFmtId="0" fontId="17" fillId="5" borderId="1" xfId="6" applyFont="1" applyFill="1" applyBorder="1" applyAlignment="1">
      <alignment horizontal="center" vertical="center"/>
    </xf>
    <xf numFmtId="0" fontId="17" fillId="5" borderId="2" xfId="6" applyFont="1" applyFill="1" applyBorder="1" applyAlignment="1">
      <alignment horizontal="center" vertical="center"/>
    </xf>
    <xf numFmtId="0" fontId="17" fillId="5" borderId="7" xfId="6" applyFont="1" applyFill="1" applyBorder="1" applyAlignment="1">
      <alignment horizontal="center" vertical="center"/>
    </xf>
    <xf numFmtId="0" fontId="17" fillId="5" borderId="11" xfId="6" applyFont="1" applyFill="1" applyBorder="1" applyAlignment="1">
      <alignment horizontal="center" vertical="center"/>
    </xf>
    <xf numFmtId="0" fontId="17" fillId="5" borderId="12" xfId="6" applyFont="1" applyFill="1" applyBorder="1" applyAlignment="1">
      <alignment horizontal="center" vertical="center"/>
    </xf>
    <xf numFmtId="0" fontId="17" fillId="5" borderId="13" xfId="6" applyFont="1" applyFill="1" applyBorder="1" applyAlignment="1">
      <alignment horizontal="center" vertical="center"/>
    </xf>
    <xf numFmtId="0" fontId="0" fillId="0" borderId="19"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1" fillId="0" borderId="19" xfId="0" applyFont="1" applyBorder="1" applyAlignment="1">
      <alignment horizontal="left"/>
    </xf>
    <xf numFmtId="0" fontId="1" fillId="0" borderId="20" xfId="0" applyFont="1" applyBorder="1" applyAlignment="1">
      <alignment horizontal="left"/>
    </xf>
    <xf numFmtId="0" fontId="1" fillId="0" borderId="21" xfId="0" applyFont="1" applyBorder="1" applyAlignment="1">
      <alignment horizontal="left"/>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7" xfId="0" applyFont="1" applyBorder="1" applyAlignment="1">
      <alignment horizontal="center" vertical="center"/>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27" fillId="0" borderId="13" xfId="0" applyFont="1" applyBorder="1" applyAlignment="1">
      <alignment horizontal="center" vertical="center"/>
    </xf>
    <xf numFmtId="0" fontId="17" fillId="0" borderId="14" xfId="9" applyFont="1" applyBorder="1" applyAlignment="1">
      <alignment horizontal="left" vertical="center"/>
    </xf>
    <xf numFmtId="0" fontId="17" fillId="0" borderId="5" xfId="9" applyFont="1" applyBorder="1" applyAlignment="1">
      <alignment vertical="center"/>
    </xf>
    <xf numFmtId="0" fontId="17" fillId="0" borderId="0" xfId="9" applyFont="1" applyBorder="1" applyAlignment="1">
      <alignment vertic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20" fillId="0" borderId="19" xfId="10" applyFont="1" applyBorder="1" applyAlignment="1">
      <alignment horizontal="left"/>
    </xf>
    <xf numFmtId="0" fontId="20" fillId="0" borderId="20" xfId="10" applyFont="1" applyBorder="1" applyAlignment="1">
      <alignment horizontal="left"/>
    </xf>
    <xf numFmtId="0" fontId="20" fillId="0" borderId="21" xfId="10" applyFont="1" applyBorder="1" applyAlignment="1">
      <alignment horizontal="left"/>
    </xf>
    <xf numFmtId="1" fontId="17" fillId="0" borderId="28" xfId="9" applyNumberFormat="1" applyFont="1" applyBorder="1" applyAlignment="1">
      <alignment horizontal="center" vertical="center"/>
    </xf>
    <xf numFmtId="0" fontId="65" fillId="0" borderId="28" xfId="0" applyFont="1" applyBorder="1" applyAlignment="1">
      <alignment horizontal="center"/>
    </xf>
    <xf numFmtId="0" fontId="65" fillId="0" borderId="3" xfId="0" applyFont="1" applyBorder="1" applyAlignment="1">
      <alignment horizontal="center"/>
    </xf>
    <xf numFmtId="0" fontId="65" fillId="0" borderId="29" xfId="0" applyFont="1" applyBorder="1" applyAlignment="1">
      <alignment horizontal="center"/>
    </xf>
    <xf numFmtId="0" fontId="65" fillId="0" borderId="5" xfId="0" applyFont="1" applyBorder="1" applyAlignment="1">
      <alignment horizontal="center"/>
    </xf>
    <xf numFmtId="0" fontId="65" fillId="0" borderId="0" xfId="0" applyFont="1" applyBorder="1" applyAlignment="1">
      <alignment horizontal="center"/>
    </xf>
    <xf numFmtId="0" fontId="65" fillId="0" borderId="14" xfId="0" applyFont="1" applyBorder="1" applyAlignment="1">
      <alignment horizontal="center"/>
    </xf>
    <xf numFmtId="0" fontId="65" fillId="0" borderId="30" xfId="0" applyFont="1" applyBorder="1" applyAlignment="1">
      <alignment horizontal="center"/>
    </xf>
    <xf numFmtId="0" fontId="65" fillId="0" borderId="4" xfId="0" applyFont="1" applyBorder="1" applyAlignment="1">
      <alignment horizontal="center"/>
    </xf>
    <xf numFmtId="0" fontId="65" fillId="0" borderId="31" xfId="0" applyFont="1" applyBorder="1" applyAlignment="1">
      <alignment horizontal="center"/>
    </xf>
    <xf numFmtId="0" fontId="82" fillId="0" borderId="28" xfId="0" applyFont="1" applyBorder="1" applyAlignment="1">
      <alignment horizontal="center" vertical="center"/>
    </xf>
    <xf numFmtId="0" fontId="82" fillId="0" borderId="3" xfId="0" applyFont="1" applyBorder="1" applyAlignment="1">
      <alignment horizontal="center" vertical="center"/>
    </xf>
    <xf numFmtId="0" fontId="82" fillId="0" borderId="29" xfId="0" applyFont="1" applyBorder="1" applyAlignment="1">
      <alignment horizontal="center" vertical="center"/>
    </xf>
    <xf numFmtId="0" fontId="82" fillId="0" borderId="30" xfId="0" applyFont="1" applyBorder="1" applyAlignment="1">
      <alignment horizontal="center" vertical="center"/>
    </xf>
    <xf numFmtId="0" fontId="82" fillId="0" borderId="4" xfId="0" applyFont="1" applyBorder="1" applyAlignment="1">
      <alignment horizontal="center" vertical="center"/>
    </xf>
    <xf numFmtId="0" fontId="82" fillId="0" borderId="31" xfId="0" applyFont="1" applyBorder="1" applyAlignment="1">
      <alignment horizontal="center" vertical="center"/>
    </xf>
    <xf numFmtId="0" fontId="17" fillId="0" borderId="0" xfId="15" applyFont="1" applyAlignment="1">
      <alignment horizontal="center"/>
    </xf>
    <xf numFmtId="0" fontId="30" fillId="0" borderId="0" xfId="15" applyFont="1" applyAlignment="1">
      <alignment horizontal="center"/>
    </xf>
    <xf numFmtId="0" fontId="17" fillId="0" borderId="0" xfId="6" applyFont="1" applyBorder="1" applyAlignment="1">
      <alignment horizontal="right" vertical="top"/>
    </xf>
    <xf numFmtId="0" fontId="17" fillId="0" borderId="4" xfId="6" applyFont="1" applyBorder="1" applyAlignment="1">
      <alignment horizontal="right" vertical="top"/>
    </xf>
    <xf numFmtId="0" fontId="17" fillId="2" borderId="0" xfId="15" applyFont="1" applyFill="1" applyBorder="1" applyAlignment="1">
      <alignment horizontal="left" vertical="center"/>
    </xf>
    <xf numFmtId="0" fontId="0" fillId="0" borderId="28" xfId="0" applyFill="1" applyBorder="1" applyAlignment="1">
      <alignment horizontal="center"/>
    </xf>
    <xf numFmtId="0" fontId="0" fillId="0" borderId="3" xfId="0" applyFill="1" applyBorder="1" applyAlignment="1">
      <alignment horizontal="center"/>
    </xf>
    <xf numFmtId="0" fontId="0" fillId="0" borderId="29" xfId="0" applyFill="1" applyBorder="1" applyAlignment="1">
      <alignment horizontal="center"/>
    </xf>
    <xf numFmtId="0" fontId="0" fillId="0" borderId="30" xfId="0" applyFill="1" applyBorder="1" applyAlignment="1">
      <alignment horizontal="center"/>
    </xf>
    <xf numFmtId="0" fontId="0" fillId="0" borderId="4" xfId="0" applyFill="1" applyBorder="1" applyAlignment="1">
      <alignment horizontal="center"/>
    </xf>
    <xf numFmtId="0" fontId="0" fillId="0" borderId="31" xfId="0" applyFill="1" applyBorder="1" applyAlignment="1">
      <alignment horizontal="center"/>
    </xf>
    <xf numFmtId="0" fontId="81" fillId="10" borderId="1" xfId="13" applyFont="1" applyFill="1" applyBorder="1" applyAlignment="1">
      <alignment horizontal="center" vertical="center"/>
    </xf>
    <xf numFmtId="0" fontId="81" fillId="10" borderId="2" xfId="13" applyFont="1" applyFill="1" applyBorder="1" applyAlignment="1">
      <alignment horizontal="center" vertical="center"/>
    </xf>
    <xf numFmtId="0" fontId="81" fillId="10" borderId="7" xfId="13" applyFont="1" applyFill="1" applyBorder="1" applyAlignment="1">
      <alignment horizontal="center" vertical="center"/>
    </xf>
    <xf numFmtId="0" fontId="81" fillId="10" borderId="11" xfId="13" applyFont="1" applyFill="1" applyBorder="1" applyAlignment="1">
      <alignment horizontal="center" vertical="center"/>
    </xf>
    <xf numFmtId="0" fontId="81" fillId="10" borderId="12" xfId="13" applyFont="1" applyFill="1" applyBorder="1" applyAlignment="1">
      <alignment horizontal="center" vertical="center"/>
    </xf>
    <xf numFmtId="0" fontId="81" fillId="10" borderId="13" xfId="13" applyFont="1" applyFill="1" applyBorder="1" applyAlignment="1">
      <alignment horizontal="center" vertical="center"/>
    </xf>
    <xf numFmtId="0" fontId="17" fillId="0" borderId="28" xfId="14" applyFont="1" applyBorder="1" applyAlignment="1">
      <alignment horizontal="center" vertical="center" wrapText="1"/>
    </xf>
    <xf numFmtId="0" fontId="17" fillId="0" borderId="3" xfId="14" applyFont="1" applyBorder="1" applyAlignment="1">
      <alignment horizontal="center" vertical="center" wrapText="1"/>
    </xf>
    <xf numFmtId="0" fontId="17" fillId="0" borderId="29" xfId="14" applyFont="1" applyBorder="1" applyAlignment="1">
      <alignment horizontal="center" vertical="center" wrapText="1"/>
    </xf>
    <xf numFmtId="0" fontId="17" fillId="0" borderId="5" xfId="14" applyFont="1" applyBorder="1" applyAlignment="1">
      <alignment horizontal="center" vertical="center" wrapText="1"/>
    </xf>
    <xf numFmtId="0" fontId="17" fillId="0" borderId="0" xfId="14" applyFont="1" applyBorder="1" applyAlignment="1">
      <alignment horizontal="center" vertical="center" wrapText="1"/>
    </xf>
    <xf numFmtId="0" fontId="17" fillId="0" borderId="14" xfId="14" applyFont="1" applyBorder="1" applyAlignment="1">
      <alignment horizontal="center" vertical="center" wrapText="1"/>
    </xf>
    <xf numFmtId="0" fontId="17" fillId="0" borderId="30" xfId="14" applyFont="1" applyBorder="1" applyAlignment="1">
      <alignment horizontal="center" vertical="center" wrapText="1"/>
    </xf>
    <xf numFmtId="0" fontId="17" fillId="0" borderId="4" xfId="14" applyFont="1" applyBorder="1" applyAlignment="1">
      <alignment horizontal="center" vertical="center" wrapText="1"/>
    </xf>
    <xf numFmtId="0" fontId="17" fillId="0" borderId="31" xfId="14" applyFont="1" applyBorder="1" applyAlignment="1">
      <alignment horizontal="center" vertical="center" wrapText="1"/>
    </xf>
    <xf numFmtId="0" fontId="17" fillId="0" borderId="28" xfId="14" applyFont="1" applyBorder="1" applyAlignment="1">
      <alignment horizontal="left" vertical="center" wrapText="1"/>
    </xf>
    <xf numFmtId="0" fontId="17" fillId="0" borderId="3" xfId="14" applyFont="1" applyBorder="1" applyAlignment="1">
      <alignment horizontal="left" vertical="center" wrapText="1"/>
    </xf>
    <xf numFmtId="0" fontId="17" fillId="0" borderId="29" xfId="14" applyFont="1" applyBorder="1" applyAlignment="1">
      <alignment horizontal="left" vertical="center" wrapText="1"/>
    </xf>
    <xf numFmtId="0" fontId="17" fillId="0" borderId="5" xfId="14" applyFont="1" applyBorder="1" applyAlignment="1">
      <alignment horizontal="left" vertical="center" wrapText="1"/>
    </xf>
    <xf numFmtId="0" fontId="17" fillId="0" borderId="0" xfId="14" applyFont="1" applyBorder="1" applyAlignment="1">
      <alignment horizontal="left" vertical="center" wrapText="1"/>
    </xf>
    <xf numFmtId="0" fontId="17" fillId="0" borderId="14" xfId="14" applyFont="1" applyBorder="1" applyAlignment="1">
      <alignment horizontal="left" vertical="center" wrapText="1"/>
    </xf>
    <xf numFmtId="0" fontId="17" fillId="0" borderId="30" xfId="14" applyFont="1" applyBorder="1" applyAlignment="1">
      <alignment horizontal="left" vertical="center" wrapText="1"/>
    </xf>
    <xf numFmtId="0" fontId="17" fillId="0" borderId="4" xfId="14" applyFont="1" applyBorder="1" applyAlignment="1">
      <alignment horizontal="left" vertical="center" wrapText="1"/>
    </xf>
    <xf numFmtId="0" fontId="17" fillId="0" borderId="31" xfId="14" applyFont="1" applyBorder="1" applyAlignment="1">
      <alignment horizontal="left" vertical="center" wrapText="1"/>
    </xf>
    <xf numFmtId="0" fontId="17" fillId="0" borderId="19" xfId="14" quotePrefix="1" applyFont="1" applyBorder="1" applyAlignment="1">
      <alignment horizontal="center" vertical="center"/>
    </xf>
    <xf numFmtId="0" fontId="17" fillId="0" borderId="20" xfId="14" applyFont="1" applyBorder="1" applyAlignment="1">
      <alignment horizontal="center" vertical="center"/>
    </xf>
    <xf numFmtId="0" fontId="17" fillId="0" borderId="21" xfId="14" applyFont="1" applyBorder="1" applyAlignment="1">
      <alignment horizontal="center" vertical="center"/>
    </xf>
    <xf numFmtId="0" fontId="17" fillId="0" borderId="0" xfId="7" applyFont="1" applyAlignment="1">
      <alignment horizontal="center" vertical="center"/>
    </xf>
    <xf numFmtId="0" fontId="31" fillId="0" borderId="14" xfId="14" quotePrefix="1" applyFont="1" applyBorder="1" applyAlignment="1">
      <alignment horizontal="left" vertical="top"/>
    </xf>
    <xf numFmtId="0" fontId="31" fillId="0" borderId="14" xfId="14" applyFont="1" applyBorder="1" applyAlignment="1">
      <alignment horizontal="left" vertical="top"/>
    </xf>
    <xf numFmtId="0" fontId="17" fillId="0" borderId="28" xfId="14" quotePrefix="1" applyFont="1" applyBorder="1" applyAlignment="1">
      <alignment horizontal="center" vertical="center"/>
    </xf>
    <xf numFmtId="0" fontId="17" fillId="0" borderId="29" xfId="14" applyFont="1" applyBorder="1" applyAlignment="1">
      <alignment horizontal="center" vertical="center"/>
    </xf>
    <xf numFmtId="0" fontId="17" fillId="0" borderId="5" xfId="14" applyFont="1" applyBorder="1" applyAlignment="1">
      <alignment horizontal="center" vertical="center"/>
    </xf>
    <xf numFmtId="0" fontId="17" fillId="0" borderId="14" xfId="14" applyFont="1" applyBorder="1" applyAlignment="1">
      <alignment horizontal="center" vertical="center"/>
    </xf>
    <xf numFmtId="0" fontId="17" fillId="0" borderId="30" xfId="14" applyFont="1" applyBorder="1" applyAlignment="1">
      <alignment horizontal="center" vertical="center"/>
    </xf>
    <xf numFmtId="0" fontId="17" fillId="0" borderId="31" xfId="14" applyFont="1" applyBorder="1" applyAlignment="1">
      <alignment horizontal="center" vertical="center"/>
    </xf>
    <xf numFmtId="0" fontId="17" fillId="0" borderId="28" xfId="14" quotePrefix="1" applyFont="1" applyFill="1" applyBorder="1" applyAlignment="1">
      <alignment horizontal="center" vertical="center"/>
    </xf>
    <xf numFmtId="0" fontId="17" fillId="0" borderId="3" xfId="14" applyFont="1" applyFill="1" applyBorder="1" applyAlignment="1">
      <alignment horizontal="center" vertical="center"/>
    </xf>
    <xf numFmtId="0" fontId="17" fillId="0" borderId="5" xfId="14" applyFont="1" applyFill="1" applyBorder="1" applyAlignment="1">
      <alignment horizontal="center" vertical="center"/>
    </xf>
    <xf numFmtId="0" fontId="17" fillId="0" borderId="0" xfId="14" applyFont="1" applyFill="1" applyBorder="1" applyAlignment="1">
      <alignment horizontal="center" vertical="center"/>
    </xf>
    <xf numFmtId="0" fontId="17" fillId="0" borderId="30" xfId="14" applyFont="1" applyFill="1" applyBorder="1" applyAlignment="1">
      <alignment horizontal="center" vertical="center"/>
    </xf>
    <xf numFmtId="0" fontId="17" fillId="0" borderId="4" xfId="14" applyFont="1" applyFill="1" applyBorder="1" applyAlignment="1">
      <alignment horizontal="center" vertical="center"/>
    </xf>
    <xf numFmtId="0" fontId="17" fillId="0" borderId="28" xfId="14" applyFont="1" applyBorder="1" applyAlignment="1">
      <alignment horizontal="center" vertical="center"/>
    </xf>
    <xf numFmtId="0" fontId="17" fillId="0" borderId="3" xfId="14" applyFont="1" applyBorder="1" applyAlignment="1">
      <alignment horizontal="center" vertical="center"/>
    </xf>
    <xf numFmtId="0" fontId="17" fillId="0" borderId="4" xfId="14" applyFont="1" applyBorder="1" applyAlignment="1">
      <alignment horizontal="center" vertical="center"/>
    </xf>
    <xf numFmtId="0" fontId="17" fillId="4" borderId="28" xfId="7" applyFont="1" applyFill="1" applyBorder="1" applyAlignment="1">
      <alignment horizontal="left" vertical="center" wrapText="1" indent="3"/>
    </xf>
    <xf numFmtId="0" fontId="17" fillId="4" borderId="3" xfId="7" applyFont="1" applyFill="1" applyBorder="1" applyAlignment="1">
      <alignment horizontal="left" vertical="center" wrapText="1" indent="3"/>
    </xf>
    <xf numFmtId="0" fontId="17" fillId="4" borderId="5" xfId="7" applyFont="1" applyFill="1" applyBorder="1" applyAlignment="1">
      <alignment horizontal="left" vertical="center" wrapText="1" indent="3"/>
    </xf>
    <xf numFmtId="0" fontId="17" fillId="4" borderId="0" xfId="7" applyFont="1" applyFill="1" applyBorder="1" applyAlignment="1">
      <alignment horizontal="left" vertical="center" wrapText="1" indent="3"/>
    </xf>
    <xf numFmtId="0" fontId="17" fillId="4" borderId="30" xfId="7" applyFont="1" applyFill="1" applyBorder="1" applyAlignment="1">
      <alignment horizontal="left" vertical="center" wrapText="1" indent="3"/>
    </xf>
    <xf numFmtId="0" fontId="17" fillId="4" borderId="4" xfId="7" applyFont="1" applyFill="1" applyBorder="1" applyAlignment="1">
      <alignment horizontal="left" vertical="center" wrapText="1" indent="3"/>
    </xf>
    <xf numFmtId="0" fontId="17" fillId="0" borderId="29" xfId="14" applyFont="1" applyFill="1" applyBorder="1" applyAlignment="1">
      <alignment horizontal="center" vertical="center"/>
    </xf>
    <xf numFmtId="0" fontId="17" fillId="0" borderId="14" xfId="14" applyFont="1" applyFill="1" applyBorder="1" applyAlignment="1">
      <alignment horizontal="center" vertical="center"/>
    </xf>
    <xf numFmtId="0" fontId="17" fillId="0" borderId="0" xfId="14" quotePrefix="1" applyFont="1" applyBorder="1" applyAlignment="1">
      <alignment horizontal="left" vertical="center" wrapText="1"/>
    </xf>
    <xf numFmtId="0" fontId="17" fillId="0" borderId="0" xfId="14" applyFont="1" applyAlignment="1">
      <alignment horizontal="center" vertical="center" wrapText="1"/>
    </xf>
    <xf numFmtId="0" fontId="13" fillId="0" borderId="28" xfId="9" applyFont="1" applyBorder="1" applyAlignment="1">
      <alignment horizontal="center" vertical="center"/>
    </xf>
    <xf numFmtId="0" fontId="13" fillId="0" borderId="3" xfId="9" applyFont="1" applyBorder="1" applyAlignment="1">
      <alignment horizontal="center" vertical="center"/>
    </xf>
    <xf numFmtId="0" fontId="13" fillId="0" borderId="29" xfId="9" applyFont="1" applyBorder="1" applyAlignment="1">
      <alignment horizontal="center" vertical="center"/>
    </xf>
    <xf numFmtId="0" fontId="13" fillId="0" borderId="30" xfId="9" applyFont="1" applyBorder="1" applyAlignment="1">
      <alignment horizontal="center" vertical="center"/>
    </xf>
    <xf numFmtId="0" fontId="13" fillId="0" borderId="4" xfId="9" applyFont="1" applyBorder="1" applyAlignment="1">
      <alignment horizontal="center" vertical="center"/>
    </xf>
    <xf numFmtId="0" fontId="13" fillId="0" borderId="31" xfId="9" applyFont="1" applyBorder="1" applyAlignment="1">
      <alignment horizontal="center" vertical="center"/>
    </xf>
    <xf numFmtId="0" fontId="17" fillId="0" borderId="0" xfId="6" applyFont="1" applyBorder="1" applyAlignment="1">
      <alignment horizontal="center" vertical="center"/>
    </xf>
    <xf numFmtId="0" fontId="13" fillId="3" borderId="0" xfId="6" applyFont="1" applyFill="1" applyBorder="1" applyAlignment="1">
      <alignment horizontal="left" vertical="center"/>
    </xf>
    <xf numFmtId="0" fontId="17" fillId="0" borderId="5" xfId="6" applyFont="1" applyFill="1" applyBorder="1" applyAlignment="1">
      <alignment horizontal="center" vertical="center"/>
    </xf>
    <xf numFmtId="0" fontId="17" fillId="0" borderId="0" xfId="6" applyFont="1" applyFill="1" applyBorder="1" applyAlignment="1">
      <alignment horizontal="center" vertical="center"/>
    </xf>
    <xf numFmtId="0" fontId="17" fillId="0" borderId="28" xfId="9" applyFont="1" applyFill="1" applyBorder="1" applyAlignment="1">
      <alignment horizontal="center" vertical="center"/>
    </xf>
    <xf numFmtId="0" fontId="17" fillId="0" borderId="3" xfId="9" applyFont="1" applyFill="1" applyBorder="1" applyAlignment="1">
      <alignment horizontal="center" vertical="center"/>
    </xf>
    <xf numFmtId="0" fontId="17" fillId="0" borderId="29" xfId="9" applyFont="1" applyFill="1" applyBorder="1" applyAlignment="1">
      <alignment horizontal="center" vertical="center"/>
    </xf>
    <xf numFmtId="0" fontId="17" fillId="0" borderId="30" xfId="9" applyFont="1" applyFill="1" applyBorder="1" applyAlignment="1">
      <alignment horizontal="center" vertical="center"/>
    </xf>
    <xf numFmtId="0" fontId="17" fillId="0" borderId="4" xfId="9" applyFont="1" applyFill="1" applyBorder="1" applyAlignment="1">
      <alignment horizontal="center" vertical="center"/>
    </xf>
    <xf numFmtId="0" fontId="17" fillId="0" borderId="31" xfId="9" applyFont="1" applyFill="1" applyBorder="1" applyAlignment="1">
      <alignment horizontal="center" vertical="center"/>
    </xf>
    <xf numFmtId="0" fontId="75" fillId="0" borderId="28" xfId="6" applyFont="1" applyFill="1" applyBorder="1" applyAlignment="1">
      <alignment horizontal="center" vertical="center"/>
    </xf>
    <xf numFmtId="0" fontId="75" fillId="0" borderId="3" xfId="6" applyFont="1" applyFill="1" applyBorder="1" applyAlignment="1">
      <alignment horizontal="center" vertical="center"/>
    </xf>
    <xf numFmtId="0" fontId="75" fillId="0" borderId="29" xfId="6" applyFont="1" applyFill="1" applyBorder="1" applyAlignment="1">
      <alignment horizontal="center" vertical="center"/>
    </xf>
    <xf numFmtId="0" fontId="75" fillId="0" borderId="30" xfId="6" applyFont="1" applyFill="1" applyBorder="1" applyAlignment="1">
      <alignment horizontal="center" vertical="center"/>
    </xf>
    <xf numFmtId="0" fontId="75" fillId="0" borderId="4" xfId="6" applyFont="1" applyFill="1" applyBorder="1" applyAlignment="1">
      <alignment horizontal="center" vertical="center"/>
    </xf>
    <xf numFmtId="0" fontId="75" fillId="0" borderId="31" xfId="6" applyFont="1" applyFill="1" applyBorder="1" applyAlignment="1">
      <alignment horizontal="center" vertical="center"/>
    </xf>
    <xf numFmtId="0" fontId="17" fillId="0" borderId="28" xfId="6" applyFont="1" applyBorder="1" applyAlignment="1">
      <alignment horizontal="center" vertical="center" wrapText="1"/>
    </xf>
    <xf numFmtId="0" fontId="17" fillId="0" borderId="3" xfId="6" applyFont="1" applyBorder="1" applyAlignment="1">
      <alignment horizontal="center" vertical="center" wrapText="1"/>
    </xf>
    <xf numFmtId="0" fontId="17" fillId="0" borderId="29" xfId="6" applyFont="1" applyBorder="1" applyAlignment="1">
      <alignment horizontal="center" vertical="center" wrapText="1"/>
    </xf>
    <xf numFmtId="0" fontId="17" fillId="0" borderId="30" xfId="6" applyFont="1" applyBorder="1" applyAlignment="1">
      <alignment horizontal="center" vertical="center" wrapText="1"/>
    </xf>
    <xf numFmtId="0" fontId="17" fillId="0" borderId="4" xfId="6" applyFont="1" applyBorder="1" applyAlignment="1">
      <alignment horizontal="center" vertical="center" wrapText="1"/>
    </xf>
    <xf numFmtId="0" fontId="17" fillId="0" borderId="31" xfId="6" applyFont="1" applyBorder="1" applyAlignment="1">
      <alignment horizontal="center" vertical="center" wrapText="1"/>
    </xf>
    <xf numFmtId="0" fontId="33" fillId="0" borderId="28" xfId="9" applyFont="1" applyBorder="1" applyAlignment="1">
      <alignment horizontal="center" vertical="center" wrapText="1"/>
    </xf>
    <xf numFmtId="0" fontId="20" fillId="0" borderId="3" xfId="9" applyFont="1" applyBorder="1" applyAlignment="1">
      <alignment horizontal="center" vertical="center" wrapText="1"/>
    </xf>
    <xf numFmtId="0" fontId="20" fillId="0" borderId="29" xfId="9" applyFont="1" applyBorder="1" applyAlignment="1">
      <alignment horizontal="center" vertical="center" wrapText="1"/>
    </xf>
    <xf numFmtId="0" fontId="20" fillId="0" borderId="30" xfId="9" applyFont="1" applyBorder="1" applyAlignment="1">
      <alignment horizontal="center" vertical="center" wrapText="1"/>
    </xf>
    <xf numFmtId="0" fontId="20" fillId="0" borderId="4" xfId="9" applyFont="1" applyBorder="1" applyAlignment="1">
      <alignment horizontal="center" vertical="center" wrapText="1"/>
    </xf>
    <xf numFmtId="0" fontId="20" fillId="0" borderId="31" xfId="9" applyFont="1" applyBorder="1" applyAlignment="1">
      <alignment horizontal="center" vertical="center" wrapText="1"/>
    </xf>
    <xf numFmtId="0" fontId="19" fillId="2" borderId="0" xfId="6" applyFont="1" applyFill="1" applyBorder="1" applyAlignment="1">
      <alignment horizontal="center" vertical="center"/>
    </xf>
    <xf numFmtId="0" fontId="17" fillId="0" borderId="14" xfId="6" applyFont="1" applyFill="1" applyBorder="1" applyAlignment="1">
      <alignment horizontal="center" vertical="center"/>
    </xf>
    <xf numFmtId="0" fontId="17" fillId="0" borderId="28" xfId="6" applyFont="1" applyFill="1" applyBorder="1" applyAlignment="1">
      <alignment horizontal="center" vertical="center"/>
    </xf>
    <xf numFmtId="0" fontId="17" fillId="0" borderId="3" xfId="6" applyFont="1" applyFill="1" applyBorder="1" applyAlignment="1">
      <alignment horizontal="center" vertical="center"/>
    </xf>
    <xf numFmtId="0" fontId="17" fillId="0" borderId="29" xfId="6" applyFont="1" applyFill="1" applyBorder="1" applyAlignment="1">
      <alignment horizontal="center" vertical="center"/>
    </xf>
    <xf numFmtId="0" fontId="17" fillId="0" borderId="30" xfId="6" applyFont="1" applyFill="1" applyBorder="1" applyAlignment="1">
      <alignment horizontal="center" vertical="center"/>
    </xf>
    <xf numFmtId="0" fontId="17" fillId="0" borderId="4" xfId="6" applyFont="1" applyFill="1" applyBorder="1" applyAlignment="1">
      <alignment horizontal="center" vertical="center"/>
    </xf>
    <xf numFmtId="0" fontId="17" fillId="0" borderId="31" xfId="6" applyFont="1" applyFill="1" applyBorder="1" applyAlignment="1">
      <alignment horizontal="center" vertical="center"/>
    </xf>
    <xf numFmtId="0" fontId="17" fillId="0" borderId="0" xfId="6" applyFont="1" applyBorder="1" applyAlignment="1">
      <alignment horizontal="center" vertical="center" wrapText="1"/>
    </xf>
    <xf numFmtId="0" fontId="17" fillId="0" borderId="14" xfId="6" applyFont="1" applyBorder="1" applyAlignment="1">
      <alignment horizontal="center" vertical="center" wrapText="1"/>
    </xf>
    <xf numFmtId="165" fontId="17" fillId="0" borderId="0" xfId="6" applyNumberFormat="1" applyFont="1" applyAlignment="1">
      <alignment horizontal="center" vertical="center"/>
    </xf>
    <xf numFmtId="0" fontId="75" fillId="0" borderId="28" xfId="9" applyFont="1" applyBorder="1" applyAlignment="1">
      <alignment horizontal="center" vertical="center" wrapText="1"/>
    </xf>
    <xf numFmtId="0" fontId="75" fillId="0" borderId="3" xfId="9" applyFont="1" applyBorder="1" applyAlignment="1">
      <alignment horizontal="center" vertical="center" wrapText="1"/>
    </xf>
    <xf numFmtId="0" fontId="75" fillId="0" borderId="29" xfId="9" applyFont="1" applyBorder="1" applyAlignment="1">
      <alignment horizontal="center" vertical="center" wrapText="1"/>
    </xf>
    <xf numFmtId="0" fontId="75" fillId="0" borderId="30" xfId="9" applyFont="1" applyBorder="1" applyAlignment="1">
      <alignment horizontal="center" vertical="center" wrapText="1"/>
    </xf>
    <xf numFmtId="0" fontId="75" fillId="0" borderId="4" xfId="9" applyFont="1" applyBorder="1" applyAlignment="1">
      <alignment horizontal="center" vertical="center" wrapText="1"/>
    </xf>
    <xf numFmtId="0" fontId="75" fillId="0" borderId="31" xfId="9" applyFont="1" applyBorder="1" applyAlignment="1">
      <alignment horizontal="center" vertical="center" wrapText="1"/>
    </xf>
    <xf numFmtId="0" fontId="16" fillId="0" borderId="0" xfId="9" applyFont="1" applyBorder="1" applyAlignment="1">
      <alignment horizontal="left" vertical="center" wrapText="1"/>
    </xf>
    <xf numFmtId="165" fontId="17" fillId="0" borderId="0" xfId="9" applyNumberFormat="1" applyFont="1" applyAlignment="1">
      <alignment horizontal="right" vertical="top"/>
    </xf>
    <xf numFmtId="0" fontId="17" fillId="0" borderId="0" xfId="6" quotePrefix="1" applyFont="1" applyBorder="1" applyAlignment="1">
      <alignment horizontal="left" vertical="top"/>
    </xf>
    <xf numFmtId="0" fontId="17" fillId="0" borderId="0" xfId="6" applyFont="1" applyBorder="1" applyAlignment="1">
      <alignment horizontal="left" vertical="top"/>
    </xf>
    <xf numFmtId="0" fontId="17" fillId="0" borderId="0" xfId="6" quotePrefix="1" applyFont="1" applyBorder="1" applyAlignment="1">
      <alignment horizontal="center" vertical="center" wrapText="1"/>
    </xf>
    <xf numFmtId="0" fontId="18" fillId="0" borderId="28" xfId="6" applyFont="1" applyBorder="1" applyAlignment="1">
      <alignment horizontal="center" vertical="center" wrapText="1"/>
    </xf>
    <xf numFmtId="0" fontId="18" fillId="0" borderId="3" xfId="6" applyFont="1" applyBorder="1" applyAlignment="1">
      <alignment horizontal="center" vertical="center" wrapText="1"/>
    </xf>
    <xf numFmtId="0" fontId="18" fillId="0" borderId="29" xfId="6" applyFont="1" applyBorder="1" applyAlignment="1">
      <alignment horizontal="center" vertical="center" wrapText="1"/>
    </xf>
    <xf numFmtId="0" fontId="18" fillId="0" borderId="30" xfId="6" applyFont="1" applyBorder="1" applyAlignment="1">
      <alignment horizontal="center" vertical="center" wrapText="1"/>
    </xf>
    <xf numFmtId="0" fontId="18" fillId="0" borderId="4" xfId="6" applyFont="1" applyBorder="1" applyAlignment="1">
      <alignment horizontal="center" vertical="center" wrapText="1"/>
    </xf>
    <xf numFmtId="0" fontId="18" fillId="0" borderId="31" xfId="6" applyFont="1" applyBorder="1" applyAlignment="1">
      <alignment horizontal="center" vertical="center" wrapText="1"/>
    </xf>
    <xf numFmtId="0" fontId="17" fillId="0" borderId="0" xfId="6" applyFont="1" applyAlignment="1">
      <alignment horizontal="right" vertical="center"/>
    </xf>
    <xf numFmtId="0" fontId="75" fillId="0" borderId="28" xfId="6" applyFont="1" applyBorder="1" applyAlignment="1">
      <alignment horizontal="center" vertical="center" wrapText="1"/>
    </xf>
    <xf numFmtId="0" fontId="75" fillId="0" borderId="3" xfId="6" applyFont="1" applyBorder="1" applyAlignment="1">
      <alignment horizontal="center" vertical="center" wrapText="1"/>
    </xf>
    <xf numFmtId="0" fontId="75" fillId="0" borderId="29" xfId="6" applyFont="1" applyBorder="1" applyAlignment="1">
      <alignment horizontal="center" vertical="center" wrapText="1"/>
    </xf>
    <xf numFmtId="0" fontId="75" fillId="0" borderId="30" xfId="6" applyFont="1" applyBorder="1" applyAlignment="1">
      <alignment horizontal="center" vertical="center" wrapText="1"/>
    </xf>
    <xf numFmtId="0" fontId="75" fillId="0" borderId="4" xfId="6" applyFont="1" applyBorder="1" applyAlignment="1">
      <alignment horizontal="center" vertical="center" wrapText="1"/>
    </xf>
    <xf numFmtId="0" fontId="75" fillId="0" borderId="31" xfId="6" applyFont="1" applyBorder="1" applyAlignment="1">
      <alignment horizontal="center" vertical="center" wrapText="1"/>
    </xf>
    <xf numFmtId="0" fontId="17" fillId="0" borderId="0" xfId="6" applyFont="1" applyAlignment="1">
      <alignment horizontal="left" vertical="center" wrapText="1"/>
    </xf>
    <xf numFmtId="0" fontId="10" fillId="2" borderId="34" xfId="6" applyFont="1" applyFill="1" applyBorder="1" applyAlignment="1">
      <alignment horizontal="left" vertical="center"/>
    </xf>
    <xf numFmtId="0" fontId="10" fillId="2" borderId="0" xfId="6" applyFont="1" applyFill="1" applyBorder="1" applyAlignment="1">
      <alignment horizontal="left" vertical="center"/>
    </xf>
    <xf numFmtId="0" fontId="10" fillId="2" borderId="8" xfId="6" applyFont="1" applyFill="1" applyBorder="1" applyAlignment="1">
      <alignment horizontal="left" vertical="center"/>
    </xf>
    <xf numFmtId="0" fontId="13" fillId="0" borderId="34" xfId="6" applyFont="1" applyBorder="1" applyAlignment="1">
      <alignment horizontal="left" vertical="center"/>
    </xf>
    <xf numFmtId="0" fontId="13" fillId="0" borderId="0" xfId="6" applyFont="1" applyBorder="1" applyAlignment="1">
      <alignment horizontal="left" vertical="center"/>
    </xf>
    <xf numFmtId="0" fontId="13" fillId="0" borderId="8" xfId="6" applyFont="1" applyBorder="1" applyAlignment="1">
      <alignment horizontal="left" vertical="center"/>
    </xf>
    <xf numFmtId="0" fontId="13" fillId="0" borderId="0" xfId="6" applyFont="1" applyBorder="1" applyAlignment="1">
      <alignment horizontal="center" vertical="center"/>
    </xf>
    <xf numFmtId="0" fontId="13" fillId="0" borderId="28" xfId="6" applyFont="1" applyBorder="1" applyAlignment="1">
      <alignment horizontal="center" vertical="center"/>
    </xf>
    <xf numFmtId="0" fontId="13" fillId="0" borderId="29" xfId="6" applyFont="1" applyBorder="1" applyAlignment="1">
      <alignment horizontal="center" vertical="center"/>
    </xf>
    <xf numFmtId="0" fontId="13" fillId="0" borderId="30" xfId="6" applyFont="1" applyBorder="1" applyAlignment="1">
      <alignment horizontal="center" vertical="center"/>
    </xf>
    <xf numFmtId="0" fontId="13" fillId="0" borderId="31" xfId="6" applyFont="1" applyBorder="1" applyAlignment="1">
      <alignment horizontal="center" vertical="center"/>
    </xf>
    <xf numFmtId="0" fontId="13" fillId="0" borderId="5" xfId="6" applyFont="1" applyBorder="1" applyAlignment="1">
      <alignment horizontal="left" vertical="center"/>
    </xf>
  </cellXfs>
  <cellStyles count="109">
    <cellStyle name="Comma 2" xfId="1" xr:uid="{00000000-0005-0000-0000-000000000000}"/>
    <cellStyle name="Comma 2 2" xfId="23" xr:uid="{00000000-0005-0000-0000-000001000000}"/>
    <cellStyle name="Comma 2 3" xfId="25" xr:uid="{00000000-0005-0000-0000-000002000000}"/>
    <cellStyle name="Comma 2 4" xfId="27" xr:uid="{00000000-0005-0000-0000-000003000000}"/>
    <cellStyle name="Comma 3" xfId="2" xr:uid="{00000000-0005-0000-0000-000004000000}"/>
    <cellStyle name="Comma 3 2" xfId="28" xr:uid="{00000000-0005-0000-0000-000005000000}"/>
    <cellStyle name="Comma 4" xfId="29" xr:uid="{00000000-0005-0000-0000-000006000000}"/>
    <cellStyle name="Comma 5" xfId="19" xr:uid="{00000000-0005-0000-0000-000007000000}"/>
    <cellStyle name="Comma 6" xfId="95" xr:uid="{00000000-0005-0000-0000-000008000000}"/>
    <cellStyle name="Hyperlink 2" xfId="3" xr:uid="{00000000-0005-0000-0000-000009000000}"/>
    <cellStyle name="Hyperlink 2 2" xfId="81" xr:uid="{00000000-0005-0000-0000-00000A000000}"/>
    <cellStyle name="Hyperlink 2 3" xfId="30" xr:uid="{00000000-0005-0000-0000-00000B000000}"/>
    <cellStyle name="Normal" xfId="0" builtinId="0"/>
    <cellStyle name="Normal - Style1" xfId="21" xr:uid="{00000000-0005-0000-0000-00000D000000}"/>
    <cellStyle name="Normal - Style2" xfId="22" xr:uid="{00000000-0005-0000-0000-00000E000000}"/>
    <cellStyle name="Normal - Style3" xfId="24" xr:uid="{00000000-0005-0000-0000-00000F000000}"/>
    <cellStyle name="Normal - Style4" xfId="20" xr:uid="{00000000-0005-0000-0000-000010000000}"/>
    <cellStyle name="Normal - Style5" xfId="31" xr:uid="{00000000-0005-0000-0000-000011000000}"/>
    <cellStyle name="Normal - Style6" xfId="32" xr:uid="{00000000-0005-0000-0000-000012000000}"/>
    <cellStyle name="Normal - Style7" xfId="34" xr:uid="{00000000-0005-0000-0000-000013000000}"/>
    <cellStyle name="Normal - Style8" xfId="26" xr:uid="{00000000-0005-0000-0000-000014000000}"/>
    <cellStyle name="Normal 10" xfId="33" xr:uid="{00000000-0005-0000-0000-000015000000}"/>
    <cellStyle name="Normal 10 2" xfId="90" xr:uid="{00000000-0005-0000-0000-000016000000}"/>
    <cellStyle name="Normal 11" xfId="35" xr:uid="{00000000-0005-0000-0000-000017000000}"/>
    <cellStyle name="Normal 11 2" xfId="36" xr:uid="{00000000-0005-0000-0000-000018000000}"/>
    <cellStyle name="Normal 12" xfId="37" xr:uid="{00000000-0005-0000-0000-000019000000}"/>
    <cellStyle name="Normal 13" xfId="38" xr:uid="{00000000-0005-0000-0000-00001A000000}"/>
    <cellStyle name="Normal 13 2" xfId="39" xr:uid="{00000000-0005-0000-0000-00001B000000}"/>
    <cellStyle name="Normal 14" xfId="40" xr:uid="{00000000-0005-0000-0000-00001C000000}"/>
    <cellStyle name="Normal 15" xfId="42" xr:uid="{00000000-0005-0000-0000-00001D000000}"/>
    <cellStyle name="Normal 16" xfId="44" xr:uid="{00000000-0005-0000-0000-00001E000000}"/>
    <cellStyle name="Normal 16 2" xfId="88" xr:uid="{00000000-0005-0000-0000-00001F000000}"/>
    <cellStyle name="Normal 17" xfId="46" xr:uid="{00000000-0005-0000-0000-000020000000}"/>
    <cellStyle name="Normal 17 2" xfId="47" xr:uid="{00000000-0005-0000-0000-000021000000}"/>
    <cellStyle name="Normal 18" xfId="49" xr:uid="{00000000-0005-0000-0000-000022000000}"/>
    <cellStyle name="Normal 19" xfId="51" xr:uid="{00000000-0005-0000-0000-000023000000}"/>
    <cellStyle name="Normal 2" xfId="4" xr:uid="{00000000-0005-0000-0000-000024000000}"/>
    <cellStyle name="Normal 2 2" xfId="53" xr:uid="{00000000-0005-0000-0000-000025000000}"/>
    <cellStyle name="Normal 2 2 2" xfId="54" xr:uid="{00000000-0005-0000-0000-000026000000}"/>
    <cellStyle name="Normal 2 3" xfId="80" xr:uid="{00000000-0005-0000-0000-000027000000}"/>
    <cellStyle name="Normal 2 4" xfId="52" xr:uid="{00000000-0005-0000-0000-000028000000}"/>
    <cellStyle name="Normal 2_Copy of SSE2011-SAND29122010" xfId="55" xr:uid="{00000000-0005-0000-0000-000029000000}"/>
    <cellStyle name="Normal 20" xfId="41" xr:uid="{00000000-0005-0000-0000-00002A000000}"/>
    <cellStyle name="Normal 21" xfId="43" xr:uid="{00000000-0005-0000-0000-00002B000000}"/>
    <cellStyle name="Normal 22" xfId="45" xr:uid="{00000000-0005-0000-0000-00002C000000}"/>
    <cellStyle name="Normal 23" xfId="48" xr:uid="{00000000-0005-0000-0000-00002D000000}"/>
    <cellStyle name="Normal 24" xfId="50" xr:uid="{00000000-0005-0000-0000-00002E000000}"/>
    <cellStyle name="Normal 25" xfId="56" xr:uid="{00000000-0005-0000-0000-00002F000000}"/>
    <cellStyle name="Normal 25 2" xfId="57" xr:uid="{00000000-0005-0000-0000-000030000000}"/>
    <cellStyle name="Normal 26" xfId="58" xr:uid="{00000000-0005-0000-0000-000031000000}"/>
    <cellStyle name="Normal 27" xfId="59" xr:uid="{00000000-0005-0000-0000-000032000000}"/>
    <cellStyle name="Normal 28" xfId="79" xr:uid="{00000000-0005-0000-0000-000033000000}"/>
    <cellStyle name="Normal 29" xfId="18" xr:uid="{00000000-0005-0000-0000-000034000000}"/>
    <cellStyle name="Normal 3" xfId="5" xr:uid="{00000000-0005-0000-0000-000035000000}"/>
    <cellStyle name="Normal 3 2" xfId="61" xr:uid="{00000000-0005-0000-0000-000036000000}"/>
    <cellStyle name="Normal 3 2 2" xfId="62" xr:uid="{00000000-0005-0000-0000-000037000000}"/>
    <cellStyle name="Normal 3 2_Copy of SSE2011-SAND29122010" xfId="63" xr:uid="{00000000-0005-0000-0000-000038000000}"/>
    <cellStyle name="Normal 3 3" xfId="64" xr:uid="{00000000-0005-0000-0000-000039000000}"/>
    <cellStyle name="Normal 3 3 2" xfId="93" xr:uid="{00000000-0005-0000-0000-00003A000000}"/>
    <cellStyle name="Normal 3 4" xfId="65" xr:uid="{00000000-0005-0000-0000-00003B000000}"/>
    <cellStyle name="Normal 3 5" xfId="66" xr:uid="{00000000-0005-0000-0000-00003C000000}"/>
    <cellStyle name="Normal 3 6" xfId="60" xr:uid="{00000000-0005-0000-0000-00003D000000}"/>
    <cellStyle name="Normal 3_Copy of SSE2011-SAND29122010" xfId="67" xr:uid="{00000000-0005-0000-0000-00003E000000}"/>
    <cellStyle name="Normal 30" xfId="82" xr:uid="{00000000-0005-0000-0000-00003F000000}"/>
    <cellStyle name="Normal 31" xfId="83" xr:uid="{00000000-0005-0000-0000-000040000000}"/>
    <cellStyle name="Normal 32" xfId="103" xr:uid="{00000000-0005-0000-0000-000041000000}"/>
    <cellStyle name="Normal 33" xfId="104" xr:uid="{00000000-0005-0000-0000-000042000000}"/>
    <cellStyle name="Normal 34" xfId="106" xr:uid="{00000000-0005-0000-0000-000043000000}"/>
    <cellStyle name="Normal 35" xfId="105" xr:uid="{00000000-0005-0000-0000-000044000000}"/>
    <cellStyle name="Normal 36" xfId="107" xr:uid="{00000000-0005-0000-0000-000045000000}"/>
    <cellStyle name="Normal 37" xfId="108" xr:uid="{00000000-0005-0000-0000-000046000000}"/>
    <cellStyle name="Normal 4" xfId="68" xr:uid="{00000000-0005-0000-0000-000047000000}"/>
    <cellStyle name="Normal 4 2" xfId="98" xr:uid="{00000000-0005-0000-0000-000048000000}"/>
    <cellStyle name="Normal 5" xfId="69" xr:uid="{00000000-0005-0000-0000-000049000000}"/>
    <cellStyle name="Normal 5 2" xfId="70" xr:uid="{00000000-0005-0000-0000-00004A000000}"/>
    <cellStyle name="Normal 6" xfId="71" xr:uid="{00000000-0005-0000-0000-00004B000000}"/>
    <cellStyle name="Normal 6 2" xfId="102" xr:uid="{00000000-0005-0000-0000-00004C000000}"/>
    <cellStyle name="Normal 7" xfId="72" xr:uid="{00000000-0005-0000-0000-00004D000000}"/>
    <cellStyle name="Normal 7 2" xfId="92" xr:uid="{00000000-0005-0000-0000-00004E000000}"/>
    <cellStyle name="Normal 8" xfId="73" xr:uid="{00000000-0005-0000-0000-00004F000000}"/>
    <cellStyle name="Normal 8 2" xfId="94" xr:uid="{00000000-0005-0000-0000-000050000000}"/>
    <cellStyle name="Normal 9" xfId="74" xr:uid="{00000000-0005-0000-0000-000051000000}"/>
    <cellStyle name="Normal 9 2" xfId="91" xr:uid="{00000000-0005-0000-0000-000052000000}"/>
    <cellStyle name="Normal_A" xfId="6" xr:uid="{00000000-0005-0000-0000-000053000000}"/>
    <cellStyle name="Normal_A (2)" xfId="7" xr:uid="{00000000-0005-0000-0000-000054000000}"/>
    <cellStyle name="Normal_A (2)_ajj" xfId="8" xr:uid="{00000000-0005-0000-0000-000055000000}"/>
    <cellStyle name="Normal_A (2)_ajj 2" xfId="85" xr:uid="{00000000-0005-0000-0000-000056000000}"/>
    <cellStyle name="Normal_A (2)_ajj 3" xfId="99" xr:uid="{00000000-0005-0000-0000-000057000000}"/>
    <cellStyle name="Normal_A 2" xfId="84" xr:uid="{00000000-0005-0000-0000-000058000000}"/>
    <cellStyle name="Normal_A_1" xfId="9" xr:uid="{00000000-0005-0000-0000-000059000000}"/>
    <cellStyle name="Normal_A_1 2" xfId="86" xr:uid="{00000000-0005-0000-0000-00005A000000}"/>
    <cellStyle name="Normal_A_1 3" xfId="100" xr:uid="{00000000-0005-0000-0000-00005B000000}"/>
    <cellStyle name="Normal_akaun" xfId="10" xr:uid="{00000000-0005-0000-0000-00005C000000}"/>
    <cellStyle name="Normal_akauntan" xfId="89" xr:uid="{00000000-0005-0000-0000-00005D000000}"/>
    <cellStyle name="Normal_COVER RESTORAN 9 FEB 2006 2" xfId="11" xr:uid="{00000000-0005-0000-0000-00005E000000}"/>
    <cellStyle name="Normal_Law&amp;Acc4a" xfId="12" xr:uid="{00000000-0005-0000-0000-00005F000000}"/>
    <cellStyle name="Normal_Law&amp;Acc4a 2" xfId="97" xr:uid="{00000000-0005-0000-0000-000060000000}"/>
    <cellStyle name="Normal_LWACC10-14" xfId="13" xr:uid="{00000000-0005-0000-0000-000061000000}"/>
    <cellStyle name="Normal_newquestionsrsekolah" xfId="14" xr:uid="{00000000-0005-0000-0000-000062000000}"/>
    <cellStyle name="Normal_PindaanSSE 12Apr06" xfId="87" xr:uid="{00000000-0005-0000-0000-000063000000}"/>
    <cellStyle name="Normal_RP5KJSSE" xfId="15" xr:uid="{00000000-0005-0000-0000-000064000000}"/>
    <cellStyle name="Normal_S17" xfId="16" xr:uid="{00000000-0005-0000-0000-000065000000}"/>
    <cellStyle name="Normal_SC7" xfId="96" xr:uid="{00000000-0005-0000-0000-000066000000}"/>
    <cellStyle name="Normal_SSE BARU FRONT PAGE 2 2" xfId="101" xr:uid="{00000000-0005-0000-0000-000067000000}"/>
    <cellStyle name="Percent 2" xfId="17" xr:uid="{00000000-0005-0000-0000-000068000000}"/>
    <cellStyle name="Percent 2 2" xfId="75" xr:uid="{00000000-0005-0000-0000-000069000000}"/>
    <cellStyle name="Percent 3" xfId="76" xr:uid="{00000000-0005-0000-0000-00006A000000}"/>
    <cellStyle name="Style 1" xfId="77" xr:uid="{00000000-0005-0000-0000-00006B000000}"/>
    <cellStyle name="Style 2" xfId="78" xr:uid="{00000000-0005-0000-0000-00006C000000}"/>
  </cellStyles>
  <dxfs count="7">
    <dxf>
      <font>
        <color rgb="FFFF0000"/>
      </font>
    </dxf>
    <dxf>
      <font>
        <color rgb="FFFF0000"/>
      </font>
    </dxf>
    <dxf>
      <font>
        <color rgb="FFFF0000"/>
      </font>
    </dxf>
    <dxf>
      <fill>
        <patternFill>
          <bgColor rgb="FFC00000"/>
        </patternFill>
      </fill>
    </dxf>
    <dxf>
      <fill>
        <patternFill>
          <bgColor rgb="FFC00000"/>
        </patternFill>
      </fill>
    </dxf>
    <dxf>
      <fill>
        <patternFill>
          <bgColor rgb="FFC00000"/>
        </patternFill>
      </fill>
    </dxf>
    <dxf>
      <fill>
        <patternFill>
          <bgColor rgb="FFC00000"/>
        </patternFill>
      </fill>
    </dxf>
  </dxfs>
  <tableStyles count="0" defaultTableStyle="TableStyleMedium2" defaultPivotStyle="PivotStyleLight16"/>
  <colors>
    <mruColors>
      <color rgb="FF8B2C4C"/>
      <color rgb="FFFF0066"/>
      <color rgb="FF9420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absoluteAnchor>
    <xdr:pos x="11977688" y="142875"/>
    <xdr:ext cx="3571875" cy="3433763"/>
    <xdr:pic>
      <xdr:nvPicPr>
        <xdr:cNvPr id="2" name="Picture 1">
          <a:extLst>
            <a:ext uri="{FF2B5EF4-FFF2-40B4-BE49-F238E27FC236}">
              <a16:creationId xmlns:a16="http://schemas.microsoft.com/office/drawing/2014/main" id="{E9F8AB2F-24FB-4DC4-8E50-5EFB40D2371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lum bright="6000" contrast="-26000"/>
          <a:extLst>
            <a:ext uri="{28A0092B-C50C-407E-A947-70E740481C1C}">
              <a14:useLocalDpi xmlns:a14="http://schemas.microsoft.com/office/drawing/2010/main" val="0"/>
            </a:ext>
          </a:extLst>
        </a:blip>
        <a:srcRect/>
        <a:stretch>
          <a:fillRect/>
        </a:stretch>
      </xdr:blipFill>
      <xdr:spPr bwMode="auto">
        <a:xfrm>
          <a:off x="11977688" y="142875"/>
          <a:ext cx="3571875" cy="34337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10.xml><?xml version="1.0" encoding="utf-8"?>
<xdr:wsDr xmlns:xdr="http://schemas.openxmlformats.org/drawingml/2006/spreadsheetDrawing" xmlns:a="http://schemas.openxmlformats.org/drawingml/2006/main">
  <xdr:twoCellAnchor editAs="oneCell">
    <xdr:from>
      <xdr:col>95</xdr:col>
      <xdr:colOff>0</xdr:colOff>
      <xdr:row>71</xdr:row>
      <xdr:rowOff>0</xdr:rowOff>
    </xdr:from>
    <xdr:to>
      <xdr:col>98</xdr:col>
      <xdr:colOff>101600</xdr:colOff>
      <xdr:row>72</xdr:row>
      <xdr:rowOff>152400</xdr:rowOff>
    </xdr:to>
    <xdr:pic>
      <xdr:nvPicPr>
        <xdr:cNvPr id="4" name="Picture 3">
          <a:extLst>
            <a:ext uri="{FF2B5EF4-FFF2-40B4-BE49-F238E27FC236}">
              <a16:creationId xmlns:a16="http://schemas.microsoft.com/office/drawing/2014/main" id="{00000000-0008-0000-1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5698450" y="30473650"/>
          <a:ext cx="55499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33</xdr:col>
      <xdr:colOff>447357</xdr:colOff>
      <xdr:row>0</xdr:row>
      <xdr:rowOff>1115060</xdr:rowOff>
    </xdr:from>
    <xdr:to>
      <xdr:col>42</xdr:col>
      <xdr:colOff>12699</xdr:colOff>
      <xdr:row>3</xdr:row>
      <xdr:rowOff>133350</xdr:rowOff>
    </xdr:to>
    <xdr:pic>
      <xdr:nvPicPr>
        <xdr:cNvPr id="3" name="Picture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a:srcRect r="20713"/>
        <a:stretch>
          <a:fillRect/>
        </a:stretch>
      </xdr:blipFill>
      <xdr:spPr>
        <a:xfrm>
          <a:off x="17282795" y="1115060"/>
          <a:ext cx="4946967" cy="10661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57150</xdr:colOff>
      <xdr:row>37</xdr:row>
      <xdr:rowOff>190500</xdr:rowOff>
    </xdr:from>
    <xdr:to>
      <xdr:col>24</xdr:col>
      <xdr:colOff>209550</xdr:colOff>
      <xdr:row>37</xdr:row>
      <xdr:rowOff>193430</xdr:rowOff>
    </xdr:to>
    <xdr:cxnSp macro="">
      <xdr:nvCxnSpPr>
        <xdr:cNvPr id="2" name="Straight Connector 3">
          <a:extLst>
            <a:ext uri="{FF2B5EF4-FFF2-40B4-BE49-F238E27FC236}">
              <a16:creationId xmlns:a16="http://schemas.microsoft.com/office/drawing/2014/main" id="{00000000-0008-0000-0100-000002000000}"/>
            </a:ext>
          </a:extLst>
        </xdr:cNvPr>
        <xdr:cNvCxnSpPr>
          <a:cxnSpLocks noChangeShapeType="1"/>
        </xdr:cNvCxnSpPr>
      </xdr:nvCxnSpPr>
      <xdr:spPr>
        <a:xfrm flipV="1">
          <a:off x="4398010" y="14331950"/>
          <a:ext cx="1934845" cy="2540"/>
        </a:xfrm>
        <a:prstGeom prst="line">
          <a:avLst/>
        </a:prstGeom>
        <a:noFill/>
        <a:ln w="9525" algn="ctr">
          <a:solidFill>
            <a:srgbClr val="000000"/>
          </a:solidFill>
          <a:round/>
        </a:ln>
      </xdr:spPr>
    </xdr:cxnSp>
    <xdr:clientData/>
  </xdr:twoCellAnchor>
  <xdr:twoCellAnchor>
    <xdr:from>
      <xdr:col>29</xdr:col>
      <xdr:colOff>57150</xdr:colOff>
      <xdr:row>37</xdr:row>
      <xdr:rowOff>190500</xdr:rowOff>
    </xdr:from>
    <xdr:to>
      <xdr:col>36</xdr:col>
      <xdr:colOff>209550</xdr:colOff>
      <xdr:row>37</xdr:row>
      <xdr:rowOff>193430</xdr:rowOff>
    </xdr:to>
    <xdr:cxnSp macro="">
      <xdr:nvCxnSpPr>
        <xdr:cNvPr id="3" name="Straight Connector 3">
          <a:extLst>
            <a:ext uri="{FF2B5EF4-FFF2-40B4-BE49-F238E27FC236}">
              <a16:creationId xmlns:a16="http://schemas.microsoft.com/office/drawing/2014/main" id="{00000000-0008-0000-0100-000003000000}"/>
            </a:ext>
          </a:extLst>
        </xdr:cNvPr>
        <xdr:cNvCxnSpPr>
          <a:cxnSpLocks noChangeShapeType="1"/>
        </xdr:cNvCxnSpPr>
      </xdr:nvCxnSpPr>
      <xdr:spPr>
        <a:xfrm flipV="1">
          <a:off x="7453630" y="14331950"/>
          <a:ext cx="1934845" cy="2540"/>
        </a:xfrm>
        <a:prstGeom prst="line">
          <a:avLst/>
        </a:prstGeom>
        <a:noFill/>
        <a:ln w="9525" algn="ctr">
          <a:solidFill>
            <a:srgbClr val="000000"/>
          </a:solidFill>
          <a:round/>
        </a:ln>
      </xdr:spPr>
    </xdr:cxnSp>
    <xdr:clientData/>
  </xdr:twoCellAnchor>
  <xdr:twoCellAnchor>
    <xdr:from>
      <xdr:col>41</xdr:col>
      <xdr:colOff>57150</xdr:colOff>
      <xdr:row>37</xdr:row>
      <xdr:rowOff>190500</xdr:rowOff>
    </xdr:from>
    <xdr:to>
      <xdr:col>48</xdr:col>
      <xdr:colOff>209550</xdr:colOff>
      <xdr:row>37</xdr:row>
      <xdr:rowOff>193430</xdr:rowOff>
    </xdr:to>
    <xdr:cxnSp macro="">
      <xdr:nvCxnSpPr>
        <xdr:cNvPr id="4" name="Straight Connector 3">
          <a:extLst>
            <a:ext uri="{FF2B5EF4-FFF2-40B4-BE49-F238E27FC236}">
              <a16:creationId xmlns:a16="http://schemas.microsoft.com/office/drawing/2014/main" id="{00000000-0008-0000-0100-000004000000}"/>
            </a:ext>
          </a:extLst>
        </xdr:cNvPr>
        <xdr:cNvCxnSpPr>
          <a:cxnSpLocks noChangeShapeType="1"/>
        </xdr:cNvCxnSpPr>
      </xdr:nvCxnSpPr>
      <xdr:spPr>
        <a:xfrm flipV="1">
          <a:off x="10509250" y="14331950"/>
          <a:ext cx="1934845" cy="2540"/>
        </a:xfrm>
        <a:prstGeom prst="line">
          <a:avLst/>
        </a:prstGeom>
        <a:noFill/>
        <a:ln w="9525" algn="ctr">
          <a:solidFill>
            <a:srgbClr val="000000"/>
          </a:solidFill>
          <a:round/>
        </a:ln>
      </xdr:spPr>
    </xdr:cxnSp>
    <xdr:clientData/>
  </xdr:twoCellAnchor>
  <xdr:twoCellAnchor>
    <xdr:from>
      <xdr:col>53</xdr:col>
      <xdr:colOff>57150</xdr:colOff>
      <xdr:row>37</xdr:row>
      <xdr:rowOff>190500</xdr:rowOff>
    </xdr:from>
    <xdr:to>
      <xdr:col>60</xdr:col>
      <xdr:colOff>209550</xdr:colOff>
      <xdr:row>37</xdr:row>
      <xdr:rowOff>193430</xdr:rowOff>
    </xdr:to>
    <xdr:cxnSp macro="">
      <xdr:nvCxnSpPr>
        <xdr:cNvPr id="5" name="Straight Connector 3">
          <a:extLst>
            <a:ext uri="{FF2B5EF4-FFF2-40B4-BE49-F238E27FC236}">
              <a16:creationId xmlns:a16="http://schemas.microsoft.com/office/drawing/2014/main" id="{00000000-0008-0000-0100-000005000000}"/>
            </a:ext>
          </a:extLst>
        </xdr:cNvPr>
        <xdr:cNvCxnSpPr>
          <a:cxnSpLocks noChangeShapeType="1"/>
        </xdr:cNvCxnSpPr>
      </xdr:nvCxnSpPr>
      <xdr:spPr>
        <a:xfrm flipV="1">
          <a:off x="13564870" y="14331950"/>
          <a:ext cx="1934845" cy="2540"/>
        </a:xfrm>
        <a:prstGeom prst="line">
          <a:avLst/>
        </a:prstGeom>
        <a:noFill/>
        <a:ln w="9525" algn="ctr">
          <a:solidFill>
            <a:srgbClr val="000000"/>
          </a:solidFill>
          <a:round/>
        </a:ln>
      </xdr:spPr>
    </xdr:cxnSp>
    <xdr:clientData/>
  </xdr:twoCellAnchor>
  <xdr:twoCellAnchor>
    <xdr:from>
      <xdr:col>23</xdr:col>
      <xdr:colOff>193964</xdr:colOff>
      <xdr:row>40</xdr:row>
      <xdr:rowOff>32905</xdr:rowOff>
    </xdr:from>
    <xdr:to>
      <xdr:col>25</xdr:col>
      <xdr:colOff>174913</xdr:colOff>
      <xdr:row>41</xdr:row>
      <xdr:rowOff>337705</xdr:rowOff>
    </xdr:to>
    <xdr:sp macro="" textlink="">
      <xdr:nvSpPr>
        <xdr:cNvPr id="6" name="Multiply 29">
          <a:extLst>
            <a:ext uri="{FF2B5EF4-FFF2-40B4-BE49-F238E27FC236}">
              <a16:creationId xmlns:a16="http://schemas.microsoft.com/office/drawing/2014/main" id="{00000000-0008-0000-0100-000006000000}"/>
            </a:ext>
          </a:extLst>
        </xdr:cNvPr>
        <xdr:cNvSpPr/>
      </xdr:nvSpPr>
      <xdr:spPr>
        <a:xfrm>
          <a:off x="6062345" y="15316835"/>
          <a:ext cx="49022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35</xdr:col>
      <xdr:colOff>193964</xdr:colOff>
      <xdr:row>40</xdr:row>
      <xdr:rowOff>32905</xdr:rowOff>
    </xdr:from>
    <xdr:to>
      <xdr:col>37</xdr:col>
      <xdr:colOff>174913</xdr:colOff>
      <xdr:row>41</xdr:row>
      <xdr:rowOff>337705</xdr:rowOff>
    </xdr:to>
    <xdr:sp macro="" textlink="">
      <xdr:nvSpPr>
        <xdr:cNvPr id="7" name="Multiply 30">
          <a:extLst>
            <a:ext uri="{FF2B5EF4-FFF2-40B4-BE49-F238E27FC236}">
              <a16:creationId xmlns:a16="http://schemas.microsoft.com/office/drawing/2014/main" id="{00000000-0008-0000-0100-000007000000}"/>
            </a:ext>
          </a:extLst>
        </xdr:cNvPr>
        <xdr:cNvSpPr/>
      </xdr:nvSpPr>
      <xdr:spPr>
        <a:xfrm>
          <a:off x="9117965" y="15316835"/>
          <a:ext cx="49022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47</xdr:col>
      <xdr:colOff>193964</xdr:colOff>
      <xdr:row>40</xdr:row>
      <xdr:rowOff>32905</xdr:rowOff>
    </xdr:from>
    <xdr:to>
      <xdr:col>49</xdr:col>
      <xdr:colOff>174913</xdr:colOff>
      <xdr:row>41</xdr:row>
      <xdr:rowOff>337705</xdr:rowOff>
    </xdr:to>
    <xdr:sp macro="" textlink="">
      <xdr:nvSpPr>
        <xdr:cNvPr id="8" name="Multiply 31">
          <a:extLst>
            <a:ext uri="{FF2B5EF4-FFF2-40B4-BE49-F238E27FC236}">
              <a16:creationId xmlns:a16="http://schemas.microsoft.com/office/drawing/2014/main" id="{00000000-0008-0000-0100-000008000000}"/>
            </a:ext>
          </a:extLst>
        </xdr:cNvPr>
        <xdr:cNvSpPr/>
      </xdr:nvSpPr>
      <xdr:spPr>
        <a:xfrm>
          <a:off x="12173585" y="15316835"/>
          <a:ext cx="49022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59</xdr:col>
      <xdr:colOff>193964</xdr:colOff>
      <xdr:row>40</xdr:row>
      <xdr:rowOff>32905</xdr:rowOff>
    </xdr:from>
    <xdr:to>
      <xdr:col>61</xdr:col>
      <xdr:colOff>174913</xdr:colOff>
      <xdr:row>41</xdr:row>
      <xdr:rowOff>337705</xdr:rowOff>
    </xdr:to>
    <xdr:sp macro="" textlink="">
      <xdr:nvSpPr>
        <xdr:cNvPr id="9" name="Multiply 32">
          <a:extLst>
            <a:ext uri="{FF2B5EF4-FFF2-40B4-BE49-F238E27FC236}">
              <a16:creationId xmlns:a16="http://schemas.microsoft.com/office/drawing/2014/main" id="{00000000-0008-0000-0100-000009000000}"/>
            </a:ext>
          </a:extLst>
        </xdr:cNvPr>
        <xdr:cNvSpPr/>
      </xdr:nvSpPr>
      <xdr:spPr>
        <a:xfrm>
          <a:off x="15229205" y="15316835"/>
          <a:ext cx="49022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1714514</xdr:colOff>
      <xdr:row>93</xdr:row>
      <xdr:rowOff>100012</xdr:rowOff>
    </xdr:from>
    <xdr:to>
      <xdr:col>12</xdr:col>
      <xdr:colOff>2002514</xdr:colOff>
      <xdr:row>94</xdr:row>
      <xdr:rowOff>7012</xdr:rowOff>
    </xdr:to>
    <xdr:sp macro="" textlink="">
      <xdr:nvSpPr>
        <xdr:cNvPr id="2" name="Rectangle 1">
          <a:extLst>
            <a:ext uri="{FF2B5EF4-FFF2-40B4-BE49-F238E27FC236}">
              <a16:creationId xmlns:a16="http://schemas.microsoft.com/office/drawing/2014/main" id="{BED2A13F-0B37-4809-B5B9-256E994E5F3C}"/>
            </a:ext>
          </a:extLst>
        </xdr:cNvPr>
        <xdr:cNvSpPr>
          <a:spLocks noChangeArrowheads="1"/>
        </xdr:cNvSpPr>
      </xdr:nvSpPr>
      <xdr:spPr bwMode="auto">
        <a:xfrm>
          <a:off x="11134739" y="40543162"/>
          <a:ext cx="288000" cy="288000"/>
        </a:xfrm>
        <a:prstGeom prst="rect">
          <a:avLst/>
        </a:prstGeom>
        <a:solidFill>
          <a:srgbClr val="FFFFFF"/>
        </a:solidFill>
        <a:ln w="9525">
          <a:solidFill>
            <a:srgbClr val="000000"/>
          </a:solidFill>
          <a:miter lim="800000"/>
          <a:headEnd/>
          <a:tailEnd/>
        </a:ln>
      </xdr:spPr>
    </xdr:sp>
    <xdr:clientData/>
  </xdr:twoCellAnchor>
  <xdr:twoCellAnchor>
    <xdr:from>
      <xdr:col>13</xdr:col>
      <xdr:colOff>1690704</xdr:colOff>
      <xdr:row>93</xdr:row>
      <xdr:rowOff>85725</xdr:rowOff>
    </xdr:from>
    <xdr:to>
      <xdr:col>13</xdr:col>
      <xdr:colOff>1978704</xdr:colOff>
      <xdr:row>93</xdr:row>
      <xdr:rowOff>373725</xdr:rowOff>
    </xdr:to>
    <xdr:sp macro="" textlink="">
      <xdr:nvSpPr>
        <xdr:cNvPr id="3" name="Rectangle 2">
          <a:extLst>
            <a:ext uri="{FF2B5EF4-FFF2-40B4-BE49-F238E27FC236}">
              <a16:creationId xmlns:a16="http://schemas.microsoft.com/office/drawing/2014/main" id="{7B60BA52-9B1E-499E-BCB6-56923BE1E788}"/>
            </a:ext>
          </a:extLst>
        </xdr:cNvPr>
        <xdr:cNvSpPr>
          <a:spLocks noChangeArrowheads="1"/>
        </xdr:cNvSpPr>
      </xdr:nvSpPr>
      <xdr:spPr bwMode="auto">
        <a:xfrm>
          <a:off x="13596954" y="40528875"/>
          <a:ext cx="288000" cy="288000"/>
        </a:xfrm>
        <a:prstGeom prst="rect">
          <a:avLst/>
        </a:prstGeom>
        <a:solidFill>
          <a:srgbClr val="FFFFFF"/>
        </a:solidFill>
        <a:ln w="9525">
          <a:solidFill>
            <a:srgbClr val="000000"/>
          </a:solidFill>
          <a:miter lim="800000"/>
          <a:headEnd/>
          <a:tailEnd/>
        </a:ln>
      </xdr:spPr>
    </xdr:sp>
    <xdr:clientData/>
  </xdr:twoCellAnchor>
  <xdr:twoCellAnchor>
    <xdr:from>
      <xdr:col>11</xdr:col>
      <xdr:colOff>1462101</xdr:colOff>
      <xdr:row>93</xdr:row>
      <xdr:rowOff>85681</xdr:rowOff>
    </xdr:from>
    <xdr:to>
      <xdr:col>11</xdr:col>
      <xdr:colOff>1750101</xdr:colOff>
      <xdr:row>94</xdr:row>
      <xdr:rowOff>2206</xdr:rowOff>
    </xdr:to>
    <xdr:sp macro="" textlink="">
      <xdr:nvSpPr>
        <xdr:cNvPr id="4" name="Rectangle 3">
          <a:extLst>
            <a:ext uri="{FF2B5EF4-FFF2-40B4-BE49-F238E27FC236}">
              <a16:creationId xmlns:a16="http://schemas.microsoft.com/office/drawing/2014/main" id="{80386AB4-B881-4929-A00F-1F4220257DFD}"/>
            </a:ext>
          </a:extLst>
        </xdr:cNvPr>
        <xdr:cNvSpPr>
          <a:spLocks noChangeArrowheads="1"/>
        </xdr:cNvSpPr>
      </xdr:nvSpPr>
      <xdr:spPr bwMode="auto">
        <a:xfrm>
          <a:off x="8396301" y="40528831"/>
          <a:ext cx="288000" cy="297525"/>
        </a:xfrm>
        <a:prstGeom prst="rect">
          <a:avLst/>
        </a:prstGeom>
        <a:solidFill>
          <a:srgbClr val="FFFFFF"/>
        </a:solidFill>
        <a:ln w="9525">
          <a:solidFill>
            <a:srgbClr val="000000"/>
          </a:solidFill>
          <a:miter lim="800000"/>
          <a:headEnd/>
          <a:tailEnd/>
        </a:ln>
      </xdr:spPr>
    </xdr:sp>
    <xdr:clientData/>
  </xdr:twoCellAnchor>
  <xdr:twoCellAnchor>
    <xdr:from>
      <xdr:col>14</xdr:col>
      <xdr:colOff>1709804</xdr:colOff>
      <xdr:row>93</xdr:row>
      <xdr:rowOff>90489</xdr:rowOff>
    </xdr:from>
    <xdr:to>
      <xdr:col>14</xdr:col>
      <xdr:colOff>1997804</xdr:colOff>
      <xdr:row>93</xdr:row>
      <xdr:rowOff>378489</xdr:rowOff>
    </xdr:to>
    <xdr:sp macro="" textlink="">
      <xdr:nvSpPr>
        <xdr:cNvPr id="5" name="Rectangle 4">
          <a:extLst>
            <a:ext uri="{FF2B5EF4-FFF2-40B4-BE49-F238E27FC236}">
              <a16:creationId xmlns:a16="http://schemas.microsoft.com/office/drawing/2014/main" id="{93481869-E2CD-4295-A72C-80EF235C0BF7}"/>
            </a:ext>
          </a:extLst>
        </xdr:cNvPr>
        <xdr:cNvSpPr>
          <a:spLocks noChangeArrowheads="1"/>
        </xdr:cNvSpPr>
      </xdr:nvSpPr>
      <xdr:spPr bwMode="auto">
        <a:xfrm>
          <a:off x="16102079" y="40533639"/>
          <a:ext cx="288000" cy="288000"/>
        </a:xfrm>
        <a:prstGeom prst="rect">
          <a:avLst/>
        </a:prstGeom>
        <a:solidFill>
          <a:srgbClr val="FFFFFF"/>
        </a:solidFill>
        <a:ln w="9525">
          <a:solidFill>
            <a:srgbClr val="000000"/>
          </a:solidFill>
          <a:miter lim="800000"/>
          <a:headEnd/>
          <a:tailEnd/>
        </a:ln>
      </xdr:spPr>
    </xdr:sp>
    <xdr:clientData/>
  </xdr:twoCellAnchor>
  <xdr:twoCellAnchor>
    <xdr:from>
      <xdr:col>15</xdr:col>
      <xdr:colOff>1709804</xdr:colOff>
      <xdr:row>93</xdr:row>
      <xdr:rowOff>90489</xdr:rowOff>
    </xdr:from>
    <xdr:to>
      <xdr:col>15</xdr:col>
      <xdr:colOff>1997804</xdr:colOff>
      <xdr:row>93</xdr:row>
      <xdr:rowOff>378489</xdr:rowOff>
    </xdr:to>
    <xdr:sp macro="" textlink="">
      <xdr:nvSpPr>
        <xdr:cNvPr id="6" name="Rectangle 5">
          <a:extLst>
            <a:ext uri="{FF2B5EF4-FFF2-40B4-BE49-F238E27FC236}">
              <a16:creationId xmlns:a16="http://schemas.microsoft.com/office/drawing/2014/main" id="{A11D1785-801D-4364-A6DB-E2EB12349410}"/>
            </a:ext>
          </a:extLst>
        </xdr:cNvPr>
        <xdr:cNvSpPr>
          <a:spLocks noChangeArrowheads="1"/>
        </xdr:cNvSpPr>
      </xdr:nvSpPr>
      <xdr:spPr bwMode="auto">
        <a:xfrm>
          <a:off x="19607279" y="40533639"/>
          <a:ext cx="288000" cy="288000"/>
        </a:xfrm>
        <a:prstGeom prst="rect">
          <a:avLst/>
        </a:prstGeom>
        <a:solidFill>
          <a:srgbClr val="FFFFFF"/>
        </a:solidFill>
        <a:ln w="9525">
          <a:solidFill>
            <a:srgbClr val="000000"/>
          </a:solidFill>
          <a:miter lim="800000"/>
          <a:headEnd/>
          <a:tailEnd/>
        </a:ln>
      </xdr:spPr>
    </xdr:sp>
    <xdr:clientData/>
  </xdr:twoCellAnchor>
  <xdr:twoCellAnchor>
    <xdr:from>
      <xdr:col>16</xdr:col>
      <xdr:colOff>1709804</xdr:colOff>
      <xdr:row>93</xdr:row>
      <xdr:rowOff>90489</xdr:rowOff>
    </xdr:from>
    <xdr:to>
      <xdr:col>16</xdr:col>
      <xdr:colOff>1997804</xdr:colOff>
      <xdr:row>93</xdr:row>
      <xdr:rowOff>378489</xdr:rowOff>
    </xdr:to>
    <xdr:sp macro="" textlink="">
      <xdr:nvSpPr>
        <xdr:cNvPr id="7" name="Rectangle 6">
          <a:extLst>
            <a:ext uri="{FF2B5EF4-FFF2-40B4-BE49-F238E27FC236}">
              <a16:creationId xmlns:a16="http://schemas.microsoft.com/office/drawing/2014/main" id="{537A2585-0ECC-4452-9595-F2040093AA33}"/>
            </a:ext>
          </a:extLst>
        </xdr:cNvPr>
        <xdr:cNvSpPr>
          <a:spLocks noChangeArrowheads="1"/>
        </xdr:cNvSpPr>
      </xdr:nvSpPr>
      <xdr:spPr bwMode="auto">
        <a:xfrm>
          <a:off x="23112479" y="40533639"/>
          <a:ext cx="288000" cy="288000"/>
        </a:xfrm>
        <a:prstGeom prst="rect">
          <a:avLst/>
        </a:prstGeom>
        <a:solidFill>
          <a:srgbClr val="FFFFFF"/>
        </a:solidFill>
        <a:ln w="9525">
          <a:solidFill>
            <a:srgbClr val="000000"/>
          </a:solidFill>
          <a:miter lim="800000"/>
          <a:headEnd/>
          <a:tailEnd/>
        </a:ln>
      </xdr:spPr>
    </xdr:sp>
    <xdr:clientData/>
  </xdr:twoCellAnchor>
  <xdr:twoCellAnchor>
    <xdr:from>
      <xdr:col>17</xdr:col>
      <xdr:colOff>1709804</xdr:colOff>
      <xdr:row>93</xdr:row>
      <xdr:rowOff>90489</xdr:rowOff>
    </xdr:from>
    <xdr:to>
      <xdr:col>17</xdr:col>
      <xdr:colOff>1997804</xdr:colOff>
      <xdr:row>93</xdr:row>
      <xdr:rowOff>378489</xdr:rowOff>
    </xdr:to>
    <xdr:sp macro="" textlink="">
      <xdr:nvSpPr>
        <xdr:cNvPr id="8" name="Rectangle 7">
          <a:extLst>
            <a:ext uri="{FF2B5EF4-FFF2-40B4-BE49-F238E27FC236}">
              <a16:creationId xmlns:a16="http://schemas.microsoft.com/office/drawing/2014/main" id="{4CE91C1C-30F5-480E-ABC3-6BD77B20AEE6}"/>
            </a:ext>
          </a:extLst>
        </xdr:cNvPr>
        <xdr:cNvSpPr>
          <a:spLocks noChangeArrowheads="1"/>
        </xdr:cNvSpPr>
      </xdr:nvSpPr>
      <xdr:spPr bwMode="auto">
        <a:xfrm>
          <a:off x="26617679" y="40533639"/>
          <a:ext cx="288000" cy="288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1714514</xdr:colOff>
      <xdr:row>93</xdr:row>
      <xdr:rowOff>100012</xdr:rowOff>
    </xdr:from>
    <xdr:to>
      <xdr:col>12</xdr:col>
      <xdr:colOff>2002514</xdr:colOff>
      <xdr:row>94</xdr:row>
      <xdr:rowOff>7012</xdr:rowOff>
    </xdr:to>
    <xdr:sp macro="" textlink="">
      <xdr:nvSpPr>
        <xdr:cNvPr id="2" name="Rectangle 1">
          <a:extLst>
            <a:ext uri="{FF2B5EF4-FFF2-40B4-BE49-F238E27FC236}">
              <a16:creationId xmlns:a16="http://schemas.microsoft.com/office/drawing/2014/main" id="{821E66EF-727D-4D5A-ADE0-C9FA50DFF11E}"/>
            </a:ext>
          </a:extLst>
        </xdr:cNvPr>
        <xdr:cNvSpPr>
          <a:spLocks noChangeArrowheads="1"/>
        </xdr:cNvSpPr>
      </xdr:nvSpPr>
      <xdr:spPr bwMode="auto">
        <a:xfrm>
          <a:off x="59550314" y="17816512"/>
          <a:ext cx="288000" cy="97500"/>
        </a:xfrm>
        <a:prstGeom prst="rect">
          <a:avLst/>
        </a:prstGeom>
        <a:solidFill>
          <a:srgbClr val="FFFFFF"/>
        </a:solidFill>
        <a:ln w="9525">
          <a:solidFill>
            <a:srgbClr val="000000"/>
          </a:solidFill>
          <a:miter lim="800000"/>
          <a:headEnd/>
          <a:tailEnd/>
        </a:ln>
      </xdr:spPr>
    </xdr:sp>
    <xdr:clientData/>
  </xdr:twoCellAnchor>
  <xdr:twoCellAnchor>
    <xdr:from>
      <xdr:col>13</xdr:col>
      <xdr:colOff>1690704</xdr:colOff>
      <xdr:row>93</xdr:row>
      <xdr:rowOff>85725</xdr:rowOff>
    </xdr:from>
    <xdr:to>
      <xdr:col>13</xdr:col>
      <xdr:colOff>1978704</xdr:colOff>
      <xdr:row>93</xdr:row>
      <xdr:rowOff>373725</xdr:rowOff>
    </xdr:to>
    <xdr:sp macro="" textlink="">
      <xdr:nvSpPr>
        <xdr:cNvPr id="3" name="Rectangle 2">
          <a:extLst>
            <a:ext uri="{FF2B5EF4-FFF2-40B4-BE49-F238E27FC236}">
              <a16:creationId xmlns:a16="http://schemas.microsoft.com/office/drawing/2014/main" id="{910A7B96-1378-450B-AA01-C2DBCCD395C3}"/>
            </a:ext>
          </a:extLst>
        </xdr:cNvPr>
        <xdr:cNvSpPr>
          <a:spLocks noChangeArrowheads="1"/>
        </xdr:cNvSpPr>
      </xdr:nvSpPr>
      <xdr:spPr bwMode="auto">
        <a:xfrm>
          <a:off x="64346154" y="17802225"/>
          <a:ext cx="288000" cy="107025"/>
        </a:xfrm>
        <a:prstGeom prst="rect">
          <a:avLst/>
        </a:prstGeom>
        <a:solidFill>
          <a:srgbClr val="FFFFFF"/>
        </a:solidFill>
        <a:ln w="9525">
          <a:solidFill>
            <a:srgbClr val="000000"/>
          </a:solidFill>
          <a:miter lim="800000"/>
          <a:headEnd/>
          <a:tailEnd/>
        </a:ln>
      </xdr:spPr>
    </xdr:sp>
    <xdr:clientData/>
  </xdr:twoCellAnchor>
  <xdr:twoCellAnchor>
    <xdr:from>
      <xdr:col>11</xdr:col>
      <xdr:colOff>1462101</xdr:colOff>
      <xdr:row>93</xdr:row>
      <xdr:rowOff>85681</xdr:rowOff>
    </xdr:from>
    <xdr:to>
      <xdr:col>11</xdr:col>
      <xdr:colOff>1750101</xdr:colOff>
      <xdr:row>94</xdr:row>
      <xdr:rowOff>2206</xdr:rowOff>
    </xdr:to>
    <xdr:sp macro="" textlink="">
      <xdr:nvSpPr>
        <xdr:cNvPr id="4" name="Rectangle 3">
          <a:extLst>
            <a:ext uri="{FF2B5EF4-FFF2-40B4-BE49-F238E27FC236}">
              <a16:creationId xmlns:a16="http://schemas.microsoft.com/office/drawing/2014/main" id="{DE391F4C-92F7-425D-A7B5-184DCC198E91}"/>
            </a:ext>
          </a:extLst>
        </xdr:cNvPr>
        <xdr:cNvSpPr>
          <a:spLocks noChangeArrowheads="1"/>
        </xdr:cNvSpPr>
      </xdr:nvSpPr>
      <xdr:spPr bwMode="auto">
        <a:xfrm>
          <a:off x="54478251" y="17802181"/>
          <a:ext cx="288000" cy="107025"/>
        </a:xfrm>
        <a:prstGeom prst="rect">
          <a:avLst/>
        </a:prstGeom>
        <a:solidFill>
          <a:srgbClr val="FFFFFF"/>
        </a:solidFill>
        <a:ln w="9525">
          <a:solidFill>
            <a:srgbClr val="000000"/>
          </a:solidFill>
          <a:miter lim="800000"/>
          <a:headEnd/>
          <a:tailEnd/>
        </a:ln>
      </xdr:spPr>
    </xdr:sp>
    <xdr:clientData/>
  </xdr:twoCellAnchor>
  <xdr:twoCellAnchor>
    <xdr:from>
      <xdr:col>14</xdr:col>
      <xdr:colOff>1709804</xdr:colOff>
      <xdr:row>93</xdr:row>
      <xdr:rowOff>90489</xdr:rowOff>
    </xdr:from>
    <xdr:to>
      <xdr:col>14</xdr:col>
      <xdr:colOff>1997804</xdr:colOff>
      <xdr:row>93</xdr:row>
      <xdr:rowOff>378489</xdr:rowOff>
    </xdr:to>
    <xdr:sp macro="" textlink="">
      <xdr:nvSpPr>
        <xdr:cNvPr id="5" name="Rectangle 4">
          <a:extLst>
            <a:ext uri="{FF2B5EF4-FFF2-40B4-BE49-F238E27FC236}">
              <a16:creationId xmlns:a16="http://schemas.microsoft.com/office/drawing/2014/main" id="{6A32DB93-EA4C-438A-8F66-59433735B5DF}"/>
            </a:ext>
          </a:extLst>
        </xdr:cNvPr>
        <xdr:cNvSpPr>
          <a:spLocks noChangeArrowheads="1"/>
        </xdr:cNvSpPr>
      </xdr:nvSpPr>
      <xdr:spPr bwMode="auto">
        <a:xfrm>
          <a:off x="69184904" y="17806989"/>
          <a:ext cx="288000" cy="97500"/>
        </a:xfrm>
        <a:prstGeom prst="rect">
          <a:avLst/>
        </a:prstGeom>
        <a:solidFill>
          <a:srgbClr val="FFFFFF"/>
        </a:solidFill>
        <a:ln w="9525">
          <a:solidFill>
            <a:srgbClr val="000000"/>
          </a:solidFill>
          <a:miter lim="800000"/>
          <a:headEnd/>
          <a:tailEnd/>
        </a:ln>
      </xdr:spPr>
    </xdr:sp>
    <xdr:clientData/>
  </xdr:twoCellAnchor>
  <xdr:twoCellAnchor>
    <xdr:from>
      <xdr:col>15</xdr:col>
      <xdr:colOff>1709804</xdr:colOff>
      <xdr:row>93</xdr:row>
      <xdr:rowOff>90489</xdr:rowOff>
    </xdr:from>
    <xdr:to>
      <xdr:col>15</xdr:col>
      <xdr:colOff>1997804</xdr:colOff>
      <xdr:row>93</xdr:row>
      <xdr:rowOff>378489</xdr:rowOff>
    </xdr:to>
    <xdr:sp macro="" textlink="">
      <xdr:nvSpPr>
        <xdr:cNvPr id="6" name="Rectangle 5">
          <a:extLst>
            <a:ext uri="{FF2B5EF4-FFF2-40B4-BE49-F238E27FC236}">
              <a16:creationId xmlns:a16="http://schemas.microsoft.com/office/drawing/2014/main" id="{F84F26B5-5A01-4624-AF24-AC76DC44A95B}"/>
            </a:ext>
          </a:extLst>
        </xdr:cNvPr>
        <xdr:cNvSpPr>
          <a:spLocks noChangeArrowheads="1"/>
        </xdr:cNvSpPr>
      </xdr:nvSpPr>
      <xdr:spPr bwMode="auto">
        <a:xfrm>
          <a:off x="74004554" y="17806989"/>
          <a:ext cx="288000" cy="97500"/>
        </a:xfrm>
        <a:prstGeom prst="rect">
          <a:avLst/>
        </a:prstGeom>
        <a:solidFill>
          <a:srgbClr val="FFFFFF"/>
        </a:solidFill>
        <a:ln w="9525">
          <a:solidFill>
            <a:srgbClr val="000000"/>
          </a:solidFill>
          <a:miter lim="800000"/>
          <a:headEnd/>
          <a:tailEnd/>
        </a:ln>
      </xdr:spPr>
    </xdr:sp>
    <xdr:clientData/>
  </xdr:twoCellAnchor>
  <xdr:twoCellAnchor>
    <xdr:from>
      <xdr:col>16</xdr:col>
      <xdr:colOff>1709804</xdr:colOff>
      <xdr:row>93</xdr:row>
      <xdr:rowOff>90489</xdr:rowOff>
    </xdr:from>
    <xdr:to>
      <xdr:col>16</xdr:col>
      <xdr:colOff>1997804</xdr:colOff>
      <xdr:row>93</xdr:row>
      <xdr:rowOff>378489</xdr:rowOff>
    </xdr:to>
    <xdr:sp macro="" textlink="">
      <xdr:nvSpPr>
        <xdr:cNvPr id="7" name="Rectangle 6">
          <a:extLst>
            <a:ext uri="{FF2B5EF4-FFF2-40B4-BE49-F238E27FC236}">
              <a16:creationId xmlns:a16="http://schemas.microsoft.com/office/drawing/2014/main" id="{5CDA5C2E-31B2-4123-B619-70F1609A7954}"/>
            </a:ext>
          </a:extLst>
        </xdr:cNvPr>
        <xdr:cNvSpPr>
          <a:spLocks noChangeArrowheads="1"/>
        </xdr:cNvSpPr>
      </xdr:nvSpPr>
      <xdr:spPr bwMode="auto">
        <a:xfrm>
          <a:off x="78824204" y="17806989"/>
          <a:ext cx="288000" cy="97500"/>
        </a:xfrm>
        <a:prstGeom prst="rect">
          <a:avLst/>
        </a:prstGeom>
        <a:solidFill>
          <a:srgbClr val="FFFFFF"/>
        </a:solidFill>
        <a:ln w="9525">
          <a:solidFill>
            <a:srgbClr val="000000"/>
          </a:solidFill>
          <a:miter lim="800000"/>
          <a:headEnd/>
          <a:tailEnd/>
        </a:ln>
      </xdr:spPr>
    </xdr:sp>
    <xdr:clientData/>
  </xdr:twoCellAnchor>
  <xdr:twoCellAnchor>
    <xdr:from>
      <xdr:col>17</xdr:col>
      <xdr:colOff>1709804</xdr:colOff>
      <xdr:row>93</xdr:row>
      <xdr:rowOff>90489</xdr:rowOff>
    </xdr:from>
    <xdr:to>
      <xdr:col>17</xdr:col>
      <xdr:colOff>1997804</xdr:colOff>
      <xdr:row>93</xdr:row>
      <xdr:rowOff>378489</xdr:rowOff>
    </xdr:to>
    <xdr:sp macro="" textlink="">
      <xdr:nvSpPr>
        <xdr:cNvPr id="8" name="Rectangle 7">
          <a:extLst>
            <a:ext uri="{FF2B5EF4-FFF2-40B4-BE49-F238E27FC236}">
              <a16:creationId xmlns:a16="http://schemas.microsoft.com/office/drawing/2014/main" id="{35162EA7-C13B-4E67-AF59-98C53BD55F84}"/>
            </a:ext>
          </a:extLst>
        </xdr:cNvPr>
        <xdr:cNvSpPr>
          <a:spLocks noChangeArrowheads="1"/>
        </xdr:cNvSpPr>
      </xdr:nvSpPr>
      <xdr:spPr bwMode="auto">
        <a:xfrm>
          <a:off x="83643854" y="17806989"/>
          <a:ext cx="288000" cy="97500"/>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62</xdr:col>
      <xdr:colOff>166684</xdr:colOff>
      <xdr:row>6</xdr:row>
      <xdr:rowOff>-1</xdr:rowOff>
    </xdr:from>
    <xdr:to>
      <xdr:col>82</xdr:col>
      <xdr:colOff>14919</xdr:colOff>
      <xdr:row>8</xdr:row>
      <xdr:rowOff>308292</xdr:rowOff>
    </xdr:to>
    <xdr:pic>
      <xdr:nvPicPr>
        <xdr:cNvPr id="3" name="Picture 2">
          <a:extLst>
            <a:ext uri="{FF2B5EF4-FFF2-40B4-BE49-F238E27FC236}">
              <a16:creationId xmlns:a16="http://schemas.microsoft.com/office/drawing/2014/main" id="{D87D3A0D-348A-41C1-AEB7-F8DBD360DB07}"/>
            </a:ext>
          </a:extLst>
        </xdr:cNvPr>
        <xdr:cNvPicPr>
          <a:picLocks noChangeAspect="1"/>
        </xdr:cNvPicPr>
      </xdr:nvPicPr>
      <xdr:blipFill>
        <a:blip xmlns:r="http://schemas.openxmlformats.org/officeDocument/2006/relationships" r:embed="rId1"/>
        <a:srcRect r="20713"/>
        <a:stretch>
          <a:fillRect/>
        </a:stretch>
      </xdr:blipFill>
      <xdr:spPr>
        <a:xfrm>
          <a:off x="16740184" y="1142999"/>
          <a:ext cx="5086985" cy="10702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62</xdr:col>
      <xdr:colOff>166688</xdr:colOff>
      <xdr:row>6</xdr:row>
      <xdr:rowOff>-1</xdr:rowOff>
    </xdr:from>
    <xdr:to>
      <xdr:col>82</xdr:col>
      <xdr:colOff>14923</xdr:colOff>
      <xdr:row>8</xdr:row>
      <xdr:rowOff>308292</xdr:rowOff>
    </xdr:to>
    <xdr:pic>
      <xdr:nvPicPr>
        <xdr:cNvPr id="5" name="Picture 4">
          <a:extLst>
            <a:ext uri="{FF2B5EF4-FFF2-40B4-BE49-F238E27FC236}">
              <a16:creationId xmlns:a16="http://schemas.microsoft.com/office/drawing/2014/main" id="{B06B2DCA-6024-4730-8B2E-A1FE94AB6226}"/>
            </a:ext>
          </a:extLst>
        </xdr:cNvPr>
        <xdr:cNvPicPr>
          <a:picLocks noChangeAspect="1"/>
        </xdr:cNvPicPr>
      </xdr:nvPicPr>
      <xdr:blipFill>
        <a:blip xmlns:r="http://schemas.openxmlformats.org/officeDocument/2006/relationships" r:embed="rId1"/>
        <a:srcRect r="20713"/>
        <a:stretch>
          <a:fillRect/>
        </a:stretch>
      </xdr:blipFill>
      <xdr:spPr>
        <a:xfrm>
          <a:off x="16740188" y="1142999"/>
          <a:ext cx="5086985" cy="10702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90</xdr:col>
      <xdr:colOff>0</xdr:colOff>
      <xdr:row>81</xdr:row>
      <xdr:rowOff>0</xdr:rowOff>
    </xdr:from>
    <xdr:to>
      <xdr:col>93</xdr:col>
      <xdr:colOff>101600</xdr:colOff>
      <xdr:row>82</xdr:row>
      <xdr:rowOff>9525</xdr:rowOff>
    </xdr:to>
    <xdr:pic>
      <xdr:nvPicPr>
        <xdr:cNvPr id="4" name="Picture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2476460" y="30565725"/>
          <a:ext cx="55499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62</xdr:col>
      <xdr:colOff>166687</xdr:colOff>
      <xdr:row>2</xdr:row>
      <xdr:rowOff>166688</xdr:rowOff>
    </xdr:from>
    <xdr:to>
      <xdr:col>82</xdr:col>
      <xdr:colOff>14922</xdr:colOff>
      <xdr:row>5</xdr:row>
      <xdr:rowOff>284481</xdr:rowOff>
    </xdr:to>
    <xdr:pic>
      <xdr:nvPicPr>
        <xdr:cNvPr id="10" name="Picture 9">
          <a:extLst>
            <a:ext uri="{FF2B5EF4-FFF2-40B4-BE49-F238E27FC236}">
              <a16:creationId xmlns:a16="http://schemas.microsoft.com/office/drawing/2014/main" id="{5720FA33-C4B5-488D-B7AD-C47F0D731528}"/>
            </a:ext>
          </a:extLst>
        </xdr:cNvPr>
        <xdr:cNvPicPr>
          <a:picLocks noChangeAspect="1"/>
        </xdr:cNvPicPr>
      </xdr:nvPicPr>
      <xdr:blipFill>
        <a:blip xmlns:r="http://schemas.openxmlformats.org/officeDocument/2006/relationships" r:embed="rId1"/>
        <a:srcRect r="20713"/>
        <a:stretch>
          <a:fillRect/>
        </a:stretch>
      </xdr:blipFill>
      <xdr:spPr>
        <a:xfrm>
          <a:off x="16740187" y="1119188"/>
          <a:ext cx="5086985" cy="10702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63</xdr:col>
      <xdr:colOff>19050</xdr:colOff>
      <xdr:row>5</xdr:row>
      <xdr:rowOff>190500</xdr:rowOff>
    </xdr:from>
    <xdr:to>
      <xdr:col>82</xdr:col>
      <xdr:colOff>38735</xdr:colOff>
      <xdr:row>8</xdr:row>
      <xdr:rowOff>270193</xdr:rowOff>
    </xdr:to>
    <xdr:pic>
      <xdr:nvPicPr>
        <xdr:cNvPr id="3" name="Picture 2">
          <a:extLst>
            <a:ext uri="{FF2B5EF4-FFF2-40B4-BE49-F238E27FC236}">
              <a16:creationId xmlns:a16="http://schemas.microsoft.com/office/drawing/2014/main" id="{17AD36AC-E998-4370-B40F-971AA43B9E24}"/>
            </a:ext>
          </a:extLst>
        </xdr:cNvPr>
        <xdr:cNvPicPr>
          <a:picLocks noChangeAspect="1"/>
        </xdr:cNvPicPr>
      </xdr:nvPicPr>
      <xdr:blipFill>
        <a:blip xmlns:r="http://schemas.openxmlformats.org/officeDocument/2006/relationships" r:embed="rId1"/>
        <a:srcRect r="20713"/>
        <a:stretch>
          <a:fillRect/>
        </a:stretch>
      </xdr:blipFill>
      <xdr:spPr>
        <a:xfrm>
          <a:off x="17145000" y="1238250"/>
          <a:ext cx="5086985" cy="107029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knikal\Teknikal%202018\Users\stats\Desktop\Final%20Table%20Publication%20GDP%202010-2015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knikal\Teknikal%202018\Mastercopy%20Penerbitan%20KDNK%20Negeri%202015\Mastercopy%20Publication%20KDNK%20Negeri%202010-2014\Table%20Publication%20of%20GDP%202013p_1009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ons"/>
      <sheetName val="Tbl20_21Perkapita (2)"/>
      <sheetName val="Perkapita"/>
      <sheetName val="VA-curr"/>
      <sheetName val="VA-CONSTANT"/>
      <sheetName val="Tbl1_2"/>
      <sheetName val="Tbl3_4"/>
      <sheetName val="Tbl5_7"/>
      <sheetName val="Tbl8_10"/>
      <sheetName val="Tbl11_13"/>
      <sheetName val="Tbl14_16"/>
      <sheetName val="Tbl17_19"/>
      <sheetName val="Tbl20_21Perkapita"/>
      <sheetName val="JOHOR"/>
      <sheetName val="KEDAH"/>
      <sheetName val="KELANTAN"/>
      <sheetName val="MELAKA"/>
      <sheetName val="N9"/>
      <sheetName val="PAHANG"/>
      <sheetName val="PP"/>
      <sheetName val="PERAK"/>
      <sheetName val="PERLIS"/>
      <sheetName val="SELANGOR"/>
      <sheetName val="TERENGGANU"/>
      <sheetName val="SABAH"/>
      <sheetName val="SARAWAK"/>
      <sheetName val="WPKL"/>
      <sheetName val="WP Labuan"/>
      <sheetName val="Supra"/>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1:AKV5"/>
  <sheetViews>
    <sheetView tabSelected="1" zoomScale="80" zoomScaleNormal="80" workbookViewId="0">
      <selection activeCell="VU7" sqref="VU7"/>
    </sheetView>
  </sheetViews>
  <sheetFormatPr defaultColWidth="12.44140625" defaultRowHeight="23.25" customHeight="1"/>
  <cols>
    <col min="1" max="1" width="13.88671875" customWidth="1"/>
    <col min="590" max="590" width="12.44140625" customWidth="1"/>
    <col min="591" max="591" width="21.5546875" customWidth="1"/>
    <col min="592" max="592" width="16.88671875" customWidth="1"/>
    <col min="593" max="593" width="20.44140625" customWidth="1"/>
    <col min="594" max="595" width="12.44140625" customWidth="1"/>
    <col min="596" max="596" width="14.109375" customWidth="1"/>
    <col min="597" max="597" width="22.44140625" customWidth="1"/>
    <col min="598" max="598" width="20.44140625" customWidth="1"/>
    <col min="599" max="599" width="18.44140625" customWidth="1"/>
    <col min="600" max="600" width="17.88671875" customWidth="1"/>
    <col min="601" max="603" width="12.44140625" customWidth="1"/>
    <col min="604" max="604" width="23.109375" customWidth="1"/>
    <col min="605" max="607" width="15.44140625" style="1317" customWidth="1"/>
    <col min="608" max="608" width="16.44140625" style="1319" customWidth="1"/>
    <col min="609" max="613" width="16.44140625" style="1317" customWidth="1"/>
    <col min="614" max="620" width="13" style="1317" customWidth="1"/>
    <col min="621" max="621" width="14.109375" style="1317" customWidth="1"/>
    <col min="622" max="624" width="14.44140625" style="1317" customWidth="1"/>
    <col min="625" max="628" width="12.44140625" style="1317" customWidth="1"/>
  </cols>
  <sheetData>
    <row r="1" spans="1:984" s="1322" customFormat="1" ht="125.4" customHeight="1">
      <c r="A1" s="1318" t="s">
        <v>1749</v>
      </c>
      <c r="B1" s="1318" t="s">
        <v>0</v>
      </c>
      <c r="C1" s="1318" t="s">
        <v>1</v>
      </c>
      <c r="D1" s="1318" t="s">
        <v>2</v>
      </c>
      <c r="E1" s="1318" t="s">
        <v>3</v>
      </c>
      <c r="F1" s="1318" t="s">
        <v>4</v>
      </c>
      <c r="G1" s="1318" t="s">
        <v>5</v>
      </c>
      <c r="H1" s="1318" t="s">
        <v>6</v>
      </c>
      <c r="I1" s="1318" t="s">
        <v>7</v>
      </c>
      <c r="J1" s="1318" t="s">
        <v>8</v>
      </c>
      <c r="K1" s="1318" t="s">
        <v>9</v>
      </c>
      <c r="L1" s="1318" t="s">
        <v>10</v>
      </c>
      <c r="M1" s="1318" t="s">
        <v>11</v>
      </c>
      <c r="N1" s="1318" t="s">
        <v>12</v>
      </c>
      <c r="O1" s="1318" t="s">
        <v>13</v>
      </c>
      <c r="P1" s="1318" t="s">
        <v>14</v>
      </c>
      <c r="Q1" s="1318" t="s">
        <v>15</v>
      </c>
      <c r="R1" s="1318" t="s">
        <v>16</v>
      </c>
      <c r="S1" s="1318" t="s">
        <v>17</v>
      </c>
      <c r="T1" s="1318" t="s">
        <v>18</v>
      </c>
      <c r="U1" s="1318" t="s">
        <v>19</v>
      </c>
      <c r="V1" s="1318" t="s">
        <v>20</v>
      </c>
      <c r="W1" s="1318" t="s">
        <v>21</v>
      </c>
      <c r="X1" s="1318" t="s">
        <v>22</v>
      </c>
      <c r="Y1" s="1318" t="s">
        <v>23</v>
      </c>
      <c r="Z1" s="1318" t="s">
        <v>24</v>
      </c>
      <c r="AA1" s="1318" t="s">
        <v>25</v>
      </c>
      <c r="AB1" s="1318" t="s">
        <v>26</v>
      </c>
      <c r="AC1" s="1318" t="s">
        <v>27</v>
      </c>
      <c r="AD1" s="1318" t="s">
        <v>28</v>
      </c>
      <c r="AE1" s="1318" t="s">
        <v>29</v>
      </c>
      <c r="AF1" s="1318" t="s">
        <v>30</v>
      </c>
      <c r="AG1" s="1318" t="s">
        <v>31</v>
      </c>
      <c r="AH1" s="1318" t="s">
        <v>32</v>
      </c>
      <c r="AI1" s="1318" t="s">
        <v>33</v>
      </c>
      <c r="AJ1" s="1318" t="s">
        <v>34</v>
      </c>
      <c r="AK1" s="1318" t="s">
        <v>35</v>
      </c>
      <c r="AL1" s="1318" t="s">
        <v>36</v>
      </c>
      <c r="AM1" s="1318" t="s">
        <v>37</v>
      </c>
      <c r="AN1" s="1318" t="s">
        <v>38</v>
      </c>
      <c r="AO1" s="1318" t="s">
        <v>39</v>
      </c>
      <c r="AP1" s="1318" t="s">
        <v>40</v>
      </c>
      <c r="AQ1" s="1318" t="s">
        <v>41</v>
      </c>
      <c r="AR1" s="1318" t="s">
        <v>42</v>
      </c>
      <c r="AS1" s="1318" t="s">
        <v>43</v>
      </c>
      <c r="AT1" s="1318" t="s">
        <v>44</v>
      </c>
      <c r="AU1" s="1318" t="s">
        <v>45</v>
      </c>
      <c r="AV1" s="1318" t="s">
        <v>46</v>
      </c>
      <c r="AW1" s="1318" t="s">
        <v>47</v>
      </c>
      <c r="AX1" s="1318" t="s">
        <v>48</v>
      </c>
      <c r="AY1" s="1318" t="s">
        <v>49</v>
      </c>
      <c r="AZ1" s="1318" t="s">
        <v>50</v>
      </c>
      <c r="BA1" s="1318" t="s">
        <v>51</v>
      </c>
      <c r="BB1" s="1318" t="s">
        <v>52</v>
      </c>
      <c r="BC1" s="1318" t="s">
        <v>53</v>
      </c>
      <c r="BD1" s="1318" t="s">
        <v>54</v>
      </c>
      <c r="BE1" s="1318" t="s">
        <v>55</v>
      </c>
      <c r="BF1" s="1318" t="s">
        <v>56</v>
      </c>
      <c r="BG1" s="1318" t="s">
        <v>57</v>
      </c>
      <c r="BH1" s="1318" t="s">
        <v>58</v>
      </c>
      <c r="BI1" s="1318" t="s">
        <v>59</v>
      </c>
      <c r="BJ1" s="1318" t="s">
        <v>60</v>
      </c>
      <c r="BK1" s="1318" t="s">
        <v>61</v>
      </c>
      <c r="BL1" s="1318" t="s">
        <v>62</v>
      </c>
      <c r="BM1" s="1318" t="s">
        <v>63</v>
      </c>
      <c r="BN1" s="1318" t="s">
        <v>64</v>
      </c>
      <c r="BO1" s="1318" t="s">
        <v>65</v>
      </c>
      <c r="BP1" s="1318" t="s">
        <v>66</v>
      </c>
      <c r="BQ1" s="1318" t="s">
        <v>67</v>
      </c>
      <c r="BR1" s="1318" t="s">
        <v>68</v>
      </c>
      <c r="BS1" s="1318" t="s">
        <v>69</v>
      </c>
      <c r="BT1" s="1318" t="s">
        <v>70</v>
      </c>
      <c r="BU1" s="1318" t="s">
        <v>71</v>
      </c>
      <c r="BV1" s="1318" t="s">
        <v>72</v>
      </c>
      <c r="BW1" s="1318" t="s">
        <v>73</v>
      </c>
      <c r="BX1" s="1318" t="s">
        <v>74</v>
      </c>
      <c r="BY1" s="1318" t="s">
        <v>75</v>
      </c>
      <c r="BZ1" s="1318" t="s">
        <v>76</v>
      </c>
      <c r="CA1" s="1318" t="s">
        <v>77</v>
      </c>
      <c r="CB1" s="1318" t="s">
        <v>78</v>
      </c>
      <c r="CC1" s="1318" t="s">
        <v>79</v>
      </c>
      <c r="CD1" s="1318" t="s">
        <v>80</v>
      </c>
      <c r="CE1" s="1318" t="s">
        <v>81</v>
      </c>
      <c r="CF1" s="1318" t="s">
        <v>82</v>
      </c>
      <c r="CG1" s="1318" t="s">
        <v>83</v>
      </c>
      <c r="CH1" s="1318" t="s">
        <v>84</v>
      </c>
      <c r="CI1" s="1318" t="s">
        <v>85</v>
      </c>
      <c r="CJ1" s="1318" t="s">
        <v>86</v>
      </c>
      <c r="CK1" s="1318" t="s">
        <v>87</v>
      </c>
      <c r="CL1" s="1318" t="s">
        <v>88</v>
      </c>
      <c r="CM1" s="1318" t="s">
        <v>89</v>
      </c>
      <c r="CN1" s="1318" t="s">
        <v>90</v>
      </c>
      <c r="CO1" s="1318" t="s">
        <v>91</v>
      </c>
      <c r="CP1" s="1318" t="s">
        <v>92</v>
      </c>
      <c r="CQ1" s="1318" t="s">
        <v>93</v>
      </c>
      <c r="CR1" s="1318" t="s">
        <v>94</v>
      </c>
      <c r="CS1" s="1318" t="s">
        <v>95</v>
      </c>
      <c r="CT1" s="1318" t="s">
        <v>96</v>
      </c>
      <c r="CU1" s="1318" t="s">
        <v>97</v>
      </c>
      <c r="CV1" s="1318" t="s">
        <v>98</v>
      </c>
      <c r="CW1" s="1318" t="s">
        <v>99</v>
      </c>
      <c r="CX1" s="1318" t="s">
        <v>100</v>
      </c>
      <c r="CY1" s="1318" t="s">
        <v>101</v>
      </c>
      <c r="CZ1" s="1318" t="s">
        <v>102</v>
      </c>
      <c r="DA1" s="1318" t="s">
        <v>103</v>
      </c>
      <c r="DB1" s="1318" t="s">
        <v>104</v>
      </c>
      <c r="DC1" s="1318" t="s">
        <v>105</v>
      </c>
      <c r="DD1" s="1318" t="s">
        <v>106</v>
      </c>
      <c r="DE1" s="1318" t="s">
        <v>107</v>
      </c>
      <c r="DF1" s="1318" t="s">
        <v>108</v>
      </c>
      <c r="DG1" s="1318" t="s">
        <v>109</v>
      </c>
      <c r="DH1" s="1318" t="s">
        <v>110</v>
      </c>
      <c r="DI1" s="1318" t="s">
        <v>111</v>
      </c>
      <c r="DJ1" s="1318" t="s">
        <v>112</v>
      </c>
      <c r="DK1" s="1318" t="s">
        <v>113</v>
      </c>
      <c r="DL1" s="1318" t="s">
        <v>114</v>
      </c>
      <c r="DM1" s="1318" t="s">
        <v>115</v>
      </c>
      <c r="DN1" s="1318" t="s">
        <v>116</v>
      </c>
      <c r="DO1" s="1318" t="s">
        <v>117</v>
      </c>
      <c r="DP1" s="1318" t="s">
        <v>118</v>
      </c>
      <c r="DQ1" s="1318" t="s">
        <v>119</v>
      </c>
      <c r="DR1" s="1318" t="s">
        <v>120</v>
      </c>
      <c r="DS1" s="1318" t="s">
        <v>121</v>
      </c>
      <c r="DT1" s="1318" t="s">
        <v>122</v>
      </c>
      <c r="DU1" s="1318" t="s">
        <v>123</v>
      </c>
      <c r="DV1" s="1318" t="s">
        <v>124</v>
      </c>
      <c r="DW1" s="1318" t="s">
        <v>125</v>
      </c>
      <c r="DX1" s="1318" t="s">
        <v>126</v>
      </c>
      <c r="DY1" s="1318" t="s">
        <v>127</v>
      </c>
      <c r="DZ1" s="1318" t="s">
        <v>128</v>
      </c>
      <c r="EA1" s="1318" t="s">
        <v>129</v>
      </c>
      <c r="EB1" s="1318" t="s">
        <v>130</v>
      </c>
      <c r="EC1" s="1318" t="s">
        <v>131</v>
      </c>
      <c r="ED1" s="1318" t="s">
        <v>132</v>
      </c>
      <c r="EE1" s="1318" t="s">
        <v>133</v>
      </c>
      <c r="EF1" s="1318" t="s">
        <v>134</v>
      </c>
      <c r="EG1" s="1318" t="s">
        <v>135</v>
      </c>
      <c r="EH1" s="1318" t="s">
        <v>136</v>
      </c>
      <c r="EI1" s="1318" t="s">
        <v>137</v>
      </c>
      <c r="EJ1" s="1318" t="s">
        <v>138</v>
      </c>
      <c r="EK1" s="1318" t="s">
        <v>139</v>
      </c>
      <c r="EL1" s="1318" t="s">
        <v>140</v>
      </c>
      <c r="EM1" s="1318" t="s">
        <v>141</v>
      </c>
      <c r="EN1" s="1318" t="s">
        <v>142</v>
      </c>
      <c r="EO1" s="1318" t="s">
        <v>143</v>
      </c>
      <c r="EP1" s="1318" t="s">
        <v>144</v>
      </c>
      <c r="EQ1" s="1318" t="s">
        <v>145</v>
      </c>
      <c r="ER1" s="1318" t="s">
        <v>146</v>
      </c>
      <c r="ES1" s="1318" t="s">
        <v>147</v>
      </c>
      <c r="ET1" s="1318" t="s">
        <v>148</v>
      </c>
      <c r="EU1" s="1318" t="s">
        <v>149</v>
      </c>
      <c r="EV1" s="1318" t="s">
        <v>150</v>
      </c>
      <c r="EW1" s="1318" t="s">
        <v>151</v>
      </c>
      <c r="EX1" s="1318" t="s">
        <v>152</v>
      </c>
      <c r="EY1" s="1318" t="s">
        <v>153</v>
      </c>
      <c r="EZ1" s="1318" t="s">
        <v>154</v>
      </c>
      <c r="FA1" s="1318" t="s">
        <v>155</v>
      </c>
      <c r="FB1" s="1318" t="s">
        <v>156</v>
      </c>
      <c r="FC1" s="1318" t="s">
        <v>157</v>
      </c>
      <c r="FD1" s="1318" t="s">
        <v>158</v>
      </c>
      <c r="FE1" s="1318" t="s">
        <v>159</v>
      </c>
      <c r="FF1" s="1318" t="s">
        <v>160</v>
      </c>
      <c r="FG1" s="1318" t="s">
        <v>161</v>
      </c>
      <c r="FH1" s="1318" t="s">
        <v>162</v>
      </c>
      <c r="FI1" s="1318" t="s">
        <v>163</v>
      </c>
      <c r="FJ1" s="1318" t="s">
        <v>164</v>
      </c>
      <c r="FK1" s="1318" t="s">
        <v>165</v>
      </c>
      <c r="FL1" s="1318" t="s">
        <v>166</v>
      </c>
      <c r="FM1" s="1318" t="s">
        <v>167</v>
      </c>
      <c r="FN1" s="1318" t="s">
        <v>168</v>
      </c>
      <c r="FO1" s="1318" t="s">
        <v>169</v>
      </c>
      <c r="FP1" s="1318" t="s">
        <v>170</v>
      </c>
      <c r="FQ1" s="1318" t="s">
        <v>171</v>
      </c>
      <c r="FR1" s="1318" t="s">
        <v>172</v>
      </c>
      <c r="FS1" s="1318" t="s">
        <v>173</v>
      </c>
      <c r="FT1" s="1318" t="s">
        <v>174</v>
      </c>
      <c r="FU1" s="1318" t="s">
        <v>175</v>
      </c>
      <c r="FV1" s="1318" t="s">
        <v>176</v>
      </c>
      <c r="FW1" s="1318" t="s">
        <v>177</v>
      </c>
      <c r="FX1" s="1318" t="s">
        <v>178</v>
      </c>
      <c r="FY1" s="1318" t="s">
        <v>179</v>
      </c>
      <c r="FZ1" s="1318" t="s">
        <v>180</v>
      </c>
      <c r="GA1" s="1318" t="s">
        <v>181</v>
      </c>
      <c r="GB1" s="1318" t="s">
        <v>182</v>
      </c>
      <c r="GC1" s="1318" t="s">
        <v>183</v>
      </c>
      <c r="GD1" s="1318" t="s">
        <v>184</v>
      </c>
      <c r="GE1" s="1318" t="s">
        <v>185</v>
      </c>
      <c r="GF1" s="1318" t="s">
        <v>186</v>
      </c>
      <c r="GG1" s="1318" t="s">
        <v>187</v>
      </c>
      <c r="GH1" s="1318" t="s">
        <v>188</v>
      </c>
      <c r="GI1" s="1318" t="s">
        <v>189</v>
      </c>
      <c r="GJ1" s="1318" t="s">
        <v>190</v>
      </c>
      <c r="GK1" s="1318" t="s">
        <v>191</v>
      </c>
      <c r="GL1" s="1318" t="s">
        <v>192</v>
      </c>
      <c r="GM1" s="1318" t="s">
        <v>193</v>
      </c>
      <c r="GN1" s="1318" t="s">
        <v>194</v>
      </c>
      <c r="GO1" s="1318" t="s">
        <v>195</v>
      </c>
      <c r="GP1" s="1318" t="s">
        <v>196</v>
      </c>
      <c r="GQ1" s="1318" t="s">
        <v>197</v>
      </c>
      <c r="GR1" s="1318" t="s">
        <v>198</v>
      </c>
      <c r="GS1" s="1318" t="s">
        <v>199</v>
      </c>
      <c r="GT1" s="1318" t="s">
        <v>200</v>
      </c>
      <c r="GU1" s="1318" t="s">
        <v>201</v>
      </c>
      <c r="GV1" s="1318" t="s">
        <v>202</v>
      </c>
      <c r="GW1" s="1318" t="s">
        <v>203</v>
      </c>
      <c r="GX1" s="1318" t="s">
        <v>204</v>
      </c>
      <c r="GY1" s="1318" t="s">
        <v>205</v>
      </c>
      <c r="GZ1" s="1318" t="s">
        <v>206</v>
      </c>
      <c r="HA1" s="1318" t="s">
        <v>207</v>
      </c>
      <c r="HB1" s="1318" t="s">
        <v>208</v>
      </c>
      <c r="HC1" s="1318" t="s">
        <v>209</v>
      </c>
      <c r="HD1" s="1318" t="s">
        <v>210</v>
      </c>
      <c r="HE1" s="1318" t="s">
        <v>211</v>
      </c>
      <c r="HF1" s="1318" t="s">
        <v>212</v>
      </c>
      <c r="HG1" s="1318" t="s">
        <v>213</v>
      </c>
      <c r="HH1" s="1318" t="s">
        <v>214</v>
      </c>
      <c r="HI1" s="1318" t="s">
        <v>215</v>
      </c>
      <c r="HJ1" s="1318" t="s">
        <v>216</v>
      </c>
      <c r="HK1" s="1318" t="s">
        <v>217</v>
      </c>
      <c r="HL1" s="1318" t="s">
        <v>218</v>
      </c>
      <c r="HM1" s="1318" t="s">
        <v>219</v>
      </c>
      <c r="HN1" s="1318" t="s">
        <v>220</v>
      </c>
      <c r="HO1" s="1318" t="s">
        <v>221</v>
      </c>
      <c r="HP1" s="1318" t="s">
        <v>222</v>
      </c>
      <c r="HQ1" s="1318" t="s">
        <v>223</v>
      </c>
      <c r="HR1" s="1318" t="s">
        <v>224</v>
      </c>
      <c r="HS1" s="1318" t="s">
        <v>225</v>
      </c>
      <c r="HT1" s="1318" t="s">
        <v>226</v>
      </c>
      <c r="HU1" s="1318" t="s">
        <v>227</v>
      </c>
      <c r="HV1" s="1318" t="s">
        <v>228</v>
      </c>
      <c r="HW1" s="1318" t="s">
        <v>229</v>
      </c>
      <c r="HX1" s="1318" t="s">
        <v>230</v>
      </c>
      <c r="HY1" s="1318" t="s">
        <v>231</v>
      </c>
      <c r="HZ1" s="1318" t="s">
        <v>232</v>
      </c>
      <c r="IA1" s="1318" t="s">
        <v>233</v>
      </c>
      <c r="IB1" s="1318" t="s">
        <v>234</v>
      </c>
      <c r="IC1" s="1318" t="s">
        <v>235</v>
      </c>
      <c r="ID1" s="1318" t="s">
        <v>236</v>
      </c>
      <c r="IE1" s="1318" t="s">
        <v>237</v>
      </c>
      <c r="IF1" s="1318" t="s">
        <v>238</v>
      </c>
      <c r="IG1" s="1318" t="s">
        <v>239</v>
      </c>
      <c r="IH1" s="1318" t="s">
        <v>240</v>
      </c>
      <c r="II1" s="1318" t="s">
        <v>241</v>
      </c>
      <c r="IJ1" s="1318" t="s">
        <v>242</v>
      </c>
      <c r="IK1" s="1318" t="s">
        <v>243</v>
      </c>
      <c r="IL1" s="1318" t="s">
        <v>244</v>
      </c>
      <c r="IM1" s="1318" t="s">
        <v>245</v>
      </c>
      <c r="IN1" s="1318" t="s">
        <v>246</v>
      </c>
      <c r="IO1" s="1318" t="s">
        <v>247</v>
      </c>
      <c r="IP1" s="1318" t="s">
        <v>248</v>
      </c>
      <c r="IQ1" s="1318" t="s">
        <v>249</v>
      </c>
      <c r="IR1" s="1318" t="s">
        <v>250</v>
      </c>
      <c r="IS1" s="1318" t="s">
        <v>251</v>
      </c>
      <c r="IT1" s="1318" t="s">
        <v>252</v>
      </c>
      <c r="IU1" s="1318" t="s">
        <v>253</v>
      </c>
      <c r="IV1" s="1318" t="s">
        <v>254</v>
      </c>
      <c r="IW1" s="1318" t="s">
        <v>255</v>
      </c>
      <c r="IX1" s="1318" t="s">
        <v>256</v>
      </c>
      <c r="IY1" s="1318" t="s">
        <v>257</v>
      </c>
      <c r="IZ1" s="1318" t="s">
        <v>258</v>
      </c>
      <c r="JA1" s="1318" t="s">
        <v>259</v>
      </c>
      <c r="JB1" s="1318" t="s">
        <v>260</v>
      </c>
      <c r="JC1" s="1318" t="s">
        <v>261</v>
      </c>
      <c r="JD1" s="1318" t="s">
        <v>262</v>
      </c>
      <c r="JE1" s="1318" t="s">
        <v>263</v>
      </c>
      <c r="JF1" s="1318" t="s">
        <v>264</v>
      </c>
      <c r="JG1" s="1318" t="s">
        <v>265</v>
      </c>
      <c r="JH1" s="1318" t="s">
        <v>266</v>
      </c>
      <c r="JI1" s="1318" t="s">
        <v>267</v>
      </c>
      <c r="JJ1" s="1318" t="s">
        <v>268</v>
      </c>
      <c r="JK1" s="1318" t="s">
        <v>269</v>
      </c>
      <c r="JL1" s="1318" t="s">
        <v>270</v>
      </c>
      <c r="JM1" s="1318" t="s">
        <v>271</v>
      </c>
      <c r="JN1" s="1318" t="s">
        <v>272</v>
      </c>
      <c r="JO1" s="1318" t="s">
        <v>273</v>
      </c>
      <c r="JP1" s="1318" t="s">
        <v>274</v>
      </c>
      <c r="JQ1" s="1318" t="s">
        <v>275</v>
      </c>
      <c r="JR1" s="1318" t="s">
        <v>276</v>
      </c>
      <c r="JS1" s="1318" t="s">
        <v>277</v>
      </c>
      <c r="JT1" s="1318" t="s">
        <v>278</v>
      </c>
      <c r="JU1" s="1318" t="s">
        <v>279</v>
      </c>
      <c r="JV1" s="1318" t="s">
        <v>280</v>
      </c>
      <c r="JW1" s="1318" t="s">
        <v>281</v>
      </c>
      <c r="JX1" s="1318" t="s">
        <v>282</v>
      </c>
      <c r="JY1" s="1318" t="s">
        <v>283</v>
      </c>
      <c r="JZ1" s="1318" t="s">
        <v>284</v>
      </c>
      <c r="KA1" s="1318" t="s">
        <v>285</v>
      </c>
      <c r="KB1" s="1318" t="s">
        <v>286</v>
      </c>
      <c r="KC1" s="1318" t="s">
        <v>287</v>
      </c>
      <c r="KD1" s="1318" t="s">
        <v>288</v>
      </c>
      <c r="KE1" s="1318" t="s">
        <v>289</v>
      </c>
      <c r="KF1" s="1318" t="s">
        <v>290</v>
      </c>
      <c r="KG1" s="1318" t="s">
        <v>291</v>
      </c>
      <c r="KH1" s="1318" t="s">
        <v>292</v>
      </c>
      <c r="KI1" s="1318" t="s">
        <v>293</v>
      </c>
      <c r="KJ1" s="1318" t="s">
        <v>294</v>
      </c>
      <c r="KK1" s="1318" t="s">
        <v>295</v>
      </c>
      <c r="KL1" s="1318" t="s">
        <v>296</v>
      </c>
      <c r="KM1" s="1318" t="s">
        <v>297</v>
      </c>
      <c r="KN1" s="1318" t="s">
        <v>298</v>
      </c>
      <c r="KO1" s="1318" t="s">
        <v>299</v>
      </c>
      <c r="KP1" s="1318" t="s">
        <v>300</v>
      </c>
      <c r="KQ1" s="1318" t="s">
        <v>301</v>
      </c>
      <c r="KR1" s="1318" t="s">
        <v>302</v>
      </c>
      <c r="KS1" s="1318" t="s">
        <v>303</v>
      </c>
      <c r="KT1" s="1318" t="s">
        <v>304</v>
      </c>
      <c r="KU1" s="1318" t="s">
        <v>305</v>
      </c>
      <c r="KV1" s="1318" t="s">
        <v>306</v>
      </c>
      <c r="KW1" s="1318" t="s">
        <v>307</v>
      </c>
      <c r="KX1" s="1318" t="s">
        <v>308</v>
      </c>
      <c r="KY1" s="1318" t="s">
        <v>309</v>
      </c>
      <c r="KZ1" s="1318" t="s">
        <v>310</v>
      </c>
      <c r="LA1" s="1318" t="s">
        <v>311</v>
      </c>
      <c r="LB1" s="1318" t="s">
        <v>312</v>
      </c>
      <c r="LC1" s="1318" t="s">
        <v>313</v>
      </c>
      <c r="LD1" s="1318" t="s">
        <v>314</v>
      </c>
      <c r="LE1" s="1318" t="s">
        <v>315</v>
      </c>
      <c r="LF1" s="1318" t="s">
        <v>316</v>
      </c>
      <c r="LG1" s="1318" t="s">
        <v>317</v>
      </c>
      <c r="LH1" s="1318" t="s">
        <v>318</v>
      </c>
      <c r="LI1" s="1318" t="s">
        <v>319</v>
      </c>
      <c r="LJ1" s="1318" t="s">
        <v>320</v>
      </c>
      <c r="LK1" s="1318" t="s">
        <v>321</v>
      </c>
      <c r="LL1" s="1318" t="s">
        <v>322</v>
      </c>
      <c r="LM1" s="1318" t="s">
        <v>323</v>
      </c>
      <c r="LN1" s="1318" t="s">
        <v>324</v>
      </c>
      <c r="LO1" s="1318" t="s">
        <v>325</v>
      </c>
      <c r="LP1" s="1318" t="s">
        <v>326</v>
      </c>
      <c r="LQ1" s="1318" t="s">
        <v>327</v>
      </c>
      <c r="LR1" s="1318" t="s">
        <v>328</v>
      </c>
      <c r="LS1" s="1318" t="s">
        <v>329</v>
      </c>
      <c r="LT1" s="1318" t="s">
        <v>330</v>
      </c>
      <c r="LU1" s="1318" t="s">
        <v>331</v>
      </c>
      <c r="LV1" s="1318" t="s">
        <v>332</v>
      </c>
      <c r="LW1" s="1318" t="s">
        <v>333</v>
      </c>
      <c r="LX1" s="1318" t="s">
        <v>334</v>
      </c>
      <c r="LY1" s="1318" t="s">
        <v>335</v>
      </c>
      <c r="LZ1" s="1318" t="s">
        <v>336</v>
      </c>
      <c r="MA1" s="1318" t="s">
        <v>337</v>
      </c>
      <c r="MB1" s="1318" t="s">
        <v>338</v>
      </c>
      <c r="MC1" s="1318" t="s">
        <v>339</v>
      </c>
      <c r="MD1" s="1318" t="s">
        <v>340</v>
      </c>
      <c r="ME1" s="1318" t="s">
        <v>341</v>
      </c>
      <c r="MF1" s="1318" t="s">
        <v>342</v>
      </c>
      <c r="MG1" s="1318" t="s">
        <v>343</v>
      </c>
      <c r="MH1" s="1318" t="s">
        <v>344</v>
      </c>
      <c r="MI1" s="1318" t="s">
        <v>345</v>
      </c>
      <c r="MJ1" s="1318" t="s">
        <v>346</v>
      </c>
      <c r="MK1" s="1318" t="s">
        <v>347</v>
      </c>
      <c r="ML1" s="1318" t="s">
        <v>348</v>
      </c>
      <c r="MM1" s="1318" t="s">
        <v>349</v>
      </c>
      <c r="MN1" s="1318" t="s">
        <v>350</v>
      </c>
      <c r="MO1" s="1318" t="s">
        <v>351</v>
      </c>
      <c r="MP1" s="1318" t="s">
        <v>352</v>
      </c>
      <c r="MQ1" s="1318" t="s">
        <v>353</v>
      </c>
      <c r="MR1" s="1318" t="s">
        <v>354</v>
      </c>
      <c r="MS1" s="1318" t="s">
        <v>355</v>
      </c>
      <c r="MT1" s="1318" t="s">
        <v>356</v>
      </c>
      <c r="MU1" s="1318" t="s">
        <v>357</v>
      </c>
      <c r="MV1" s="1318" t="s">
        <v>358</v>
      </c>
      <c r="MW1" s="1318" t="s">
        <v>359</v>
      </c>
      <c r="MX1" s="1318" t="s">
        <v>360</v>
      </c>
      <c r="MY1" s="1318" t="s">
        <v>361</v>
      </c>
      <c r="MZ1" s="1318" t="s">
        <v>362</v>
      </c>
      <c r="NA1" s="1318" t="s">
        <v>363</v>
      </c>
      <c r="NB1" s="1318" t="s">
        <v>364</v>
      </c>
      <c r="NC1" s="1318" t="s">
        <v>365</v>
      </c>
      <c r="ND1" s="1318" t="s">
        <v>366</v>
      </c>
      <c r="NE1" s="1318" t="s">
        <v>367</v>
      </c>
      <c r="NF1" s="1318" t="s">
        <v>368</v>
      </c>
      <c r="NG1" s="1318" t="s">
        <v>369</v>
      </c>
      <c r="NH1" s="1318" t="s">
        <v>370</v>
      </c>
      <c r="NI1" s="1318" t="s">
        <v>371</v>
      </c>
      <c r="NJ1" s="1318" t="s">
        <v>372</v>
      </c>
      <c r="NK1" s="1318" t="s">
        <v>373</v>
      </c>
      <c r="NL1" s="1318" t="s">
        <v>374</v>
      </c>
      <c r="NM1" s="1318" t="s">
        <v>375</v>
      </c>
      <c r="NN1" s="1318" t="s">
        <v>376</v>
      </c>
      <c r="NO1" s="1318" t="s">
        <v>377</v>
      </c>
      <c r="NP1" s="1318" t="s">
        <v>378</v>
      </c>
      <c r="NQ1" s="1318" t="s">
        <v>379</v>
      </c>
      <c r="NR1" s="1318" t="s">
        <v>380</v>
      </c>
      <c r="NS1" s="1318" t="s">
        <v>381</v>
      </c>
      <c r="NT1" s="1318" t="s">
        <v>382</v>
      </c>
      <c r="NU1" s="1318" t="s">
        <v>383</v>
      </c>
      <c r="NV1" s="1318" t="s">
        <v>384</v>
      </c>
      <c r="NW1" s="1318" t="s">
        <v>385</v>
      </c>
      <c r="NX1" s="1318" t="s">
        <v>386</v>
      </c>
      <c r="NY1" s="1318" t="s">
        <v>387</v>
      </c>
      <c r="NZ1" s="1318" t="s">
        <v>388</v>
      </c>
      <c r="OA1" s="1318" t="s">
        <v>389</v>
      </c>
      <c r="OB1" s="1318" t="s">
        <v>390</v>
      </c>
      <c r="OC1" s="1318" t="s">
        <v>391</v>
      </c>
      <c r="OD1" s="1318" t="s">
        <v>392</v>
      </c>
      <c r="OE1" s="1385" t="s">
        <v>393</v>
      </c>
      <c r="OF1" s="1385" t="s">
        <v>394</v>
      </c>
      <c r="OG1" s="1385" t="s">
        <v>395</v>
      </c>
      <c r="OH1" s="1385" t="s">
        <v>396</v>
      </c>
      <c r="OI1" s="1385" t="s">
        <v>397</v>
      </c>
      <c r="OJ1" s="1385" t="s">
        <v>398</v>
      </c>
      <c r="OK1" s="1385" t="s">
        <v>399</v>
      </c>
      <c r="OL1" s="1385" t="s">
        <v>400</v>
      </c>
      <c r="OM1" s="1385" t="s">
        <v>401</v>
      </c>
      <c r="ON1" s="1385" t="s">
        <v>402</v>
      </c>
      <c r="OO1" s="1385" t="s">
        <v>403</v>
      </c>
      <c r="OP1" s="1385" t="s">
        <v>404</v>
      </c>
      <c r="OQ1" s="1385" t="s">
        <v>405</v>
      </c>
      <c r="OR1" s="1385" t="s">
        <v>406</v>
      </c>
      <c r="OS1" s="1385" t="s">
        <v>407</v>
      </c>
      <c r="OT1" s="1385" t="s">
        <v>408</v>
      </c>
      <c r="OU1" s="1385" t="s">
        <v>409</v>
      </c>
      <c r="OV1" s="1385" t="s">
        <v>410</v>
      </c>
      <c r="OW1" s="1385" t="s">
        <v>411</v>
      </c>
      <c r="OX1" s="1385" t="s">
        <v>412</v>
      </c>
      <c r="OY1" s="1385" t="s">
        <v>413</v>
      </c>
      <c r="OZ1" s="1385" t="s">
        <v>414</v>
      </c>
      <c r="PA1" s="1385" t="s">
        <v>415</v>
      </c>
      <c r="PB1" s="1385" t="s">
        <v>416</v>
      </c>
      <c r="PC1" s="1385" t="s">
        <v>417</v>
      </c>
      <c r="PD1" s="1385" t="s">
        <v>418</v>
      </c>
      <c r="PE1" s="1385" t="s">
        <v>419</v>
      </c>
      <c r="PF1" s="1385" t="s">
        <v>420</v>
      </c>
      <c r="PG1" s="1385" t="s">
        <v>421</v>
      </c>
      <c r="PH1" s="1385" t="s">
        <v>422</v>
      </c>
      <c r="PI1" s="1385" t="s">
        <v>423</v>
      </c>
      <c r="PJ1" s="1385" t="s">
        <v>424</v>
      </c>
      <c r="PK1" s="1385" t="s">
        <v>425</v>
      </c>
      <c r="PL1" s="1385" t="s">
        <v>426</v>
      </c>
      <c r="PM1" s="1385" t="s">
        <v>427</v>
      </c>
      <c r="PN1" s="1385" t="s">
        <v>428</v>
      </c>
      <c r="PO1" s="1385" t="s">
        <v>429</v>
      </c>
      <c r="PP1" s="1385" t="s">
        <v>430</v>
      </c>
      <c r="PQ1" s="1385" t="s">
        <v>431</v>
      </c>
      <c r="PR1" s="1385" t="s">
        <v>432</v>
      </c>
      <c r="PS1" s="1385" t="s">
        <v>433</v>
      </c>
      <c r="PT1" s="1385" t="s">
        <v>434</v>
      </c>
      <c r="PU1" s="1385" t="s">
        <v>435</v>
      </c>
      <c r="PV1" s="1385" t="s">
        <v>436</v>
      </c>
      <c r="PW1" s="1385" t="s">
        <v>437</v>
      </c>
      <c r="PX1" s="1385" t="s">
        <v>438</v>
      </c>
      <c r="PY1" s="1385" t="s">
        <v>439</v>
      </c>
      <c r="PZ1" s="1385" t="s">
        <v>440</v>
      </c>
      <c r="QA1" s="1385" t="s">
        <v>441</v>
      </c>
      <c r="QB1" s="1385" t="s">
        <v>442</v>
      </c>
      <c r="QC1" s="1385" t="s">
        <v>443</v>
      </c>
      <c r="QD1" s="1385" t="s">
        <v>444</v>
      </c>
      <c r="QE1" s="1385" t="s">
        <v>445</v>
      </c>
      <c r="QF1" s="1385" t="s">
        <v>446</v>
      </c>
      <c r="QG1" s="1385" t="s">
        <v>447</v>
      </c>
      <c r="QH1" s="1385" t="s">
        <v>448</v>
      </c>
      <c r="QI1" s="1385" t="s">
        <v>449</v>
      </c>
      <c r="QJ1" s="1385" t="s">
        <v>450</v>
      </c>
      <c r="QK1" s="1385" t="s">
        <v>451</v>
      </c>
      <c r="QL1" s="1385" t="s">
        <v>452</v>
      </c>
      <c r="QM1" s="1385" t="s">
        <v>453</v>
      </c>
      <c r="QN1" s="1385" t="s">
        <v>454</v>
      </c>
      <c r="QO1" s="1385" t="s">
        <v>455</v>
      </c>
      <c r="QP1" s="1385" t="s">
        <v>456</v>
      </c>
      <c r="QQ1" s="1385" t="s">
        <v>457</v>
      </c>
      <c r="QR1" s="1385" t="s">
        <v>458</v>
      </c>
      <c r="QS1" s="1385" t="s">
        <v>459</v>
      </c>
      <c r="QT1" s="1385" t="s">
        <v>460</v>
      </c>
      <c r="QU1" s="1385" t="s">
        <v>461</v>
      </c>
      <c r="QV1" s="1385" t="s">
        <v>462</v>
      </c>
      <c r="QW1" s="1385" t="s">
        <v>463</v>
      </c>
      <c r="QX1" s="1385" t="s">
        <v>464</v>
      </c>
      <c r="QY1" s="1385" t="s">
        <v>465</v>
      </c>
      <c r="QZ1" s="1385" t="s">
        <v>466</v>
      </c>
      <c r="RA1" s="1385" t="s">
        <v>467</v>
      </c>
      <c r="RB1" s="1385" t="s">
        <v>468</v>
      </c>
      <c r="RC1" s="1385" t="s">
        <v>469</v>
      </c>
      <c r="RD1" s="1385" t="s">
        <v>470</v>
      </c>
      <c r="RE1" s="1385" t="s">
        <v>471</v>
      </c>
      <c r="RF1" s="1385" t="s">
        <v>472</v>
      </c>
      <c r="RG1" s="1385" t="s">
        <v>473</v>
      </c>
      <c r="RH1" s="1385" t="s">
        <v>474</v>
      </c>
      <c r="RI1" s="1385" t="s">
        <v>475</v>
      </c>
      <c r="RJ1" s="1385" t="s">
        <v>476</v>
      </c>
      <c r="RK1" s="1385" t="s">
        <v>477</v>
      </c>
      <c r="RL1" s="1385" t="s">
        <v>478</v>
      </c>
      <c r="RM1" s="1385" t="s">
        <v>479</v>
      </c>
      <c r="RN1" s="1385" t="s">
        <v>480</v>
      </c>
      <c r="RO1" s="1385" t="s">
        <v>481</v>
      </c>
      <c r="RP1" s="1385" t="s">
        <v>482</v>
      </c>
      <c r="RQ1" s="1385" t="s">
        <v>483</v>
      </c>
      <c r="RR1" s="1385" t="s">
        <v>484</v>
      </c>
      <c r="RS1" s="1385" t="s">
        <v>485</v>
      </c>
      <c r="RT1" s="1385" t="s">
        <v>486</v>
      </c>
      <c r="RU1" s="1385" t="s">
        <v>487</v>
      </c>
      <c r="RV1" s="1385" t="s">
        <v>488</v>
      </c>
      <c r="RW1" s="1385" t="s">
        <v>489</v>
      </c>
      <c r="RX1" s="1385" t="s">
        <v>490</v>
      </c>
      <c r="RY1" s="1385" t="s">
        <v>491</v>
      </c>
      <c r="RZ1" s="1385" t="s">
        <v>492</v>
      </c>
      <c r="SA1" s="1385" t="s">
        <v>493</v>
      </c>
      <c r="SB1" s="1385" t="s">
        <v>494</v>
      </c>
      <c r="SC1" s="1385" t="s">
        <v>495</v>
      </c>
      <c r="SD1" s="1385" t="s">
        <v>496</v>
      </c>
      <c r="SE1" s="1385" t="s">
        <v>497</v>
      </c>
      <c r="SF1" s="1385" t="s">
        <v>498</v>
      </c>
      <c r="SG1" s="1385" t="s">
        <v>499</v>
      </c>
      <c r="SH1" s="1385" t="s">
        <v>500</v>
      </c>
      <c r="SI1" s="1385" t="s">
        <v>501</v>
      </c>
      <c r="SJ1" s="1385" t="s">
        <v>502</v>
      </c>
      <c r="SK1" s="1385" t="s">
        <v>503</v>
      </c>
      <c r="SL1" s="1385" t="s">
        <v>504</v>
      </c>
      <c r="SM1" s="1385" t="s">
        <v>505</v>
      </c>
      <c r="SN1" s="1385" t="s">
        <v>506</v>
      </c>
      <c r="SO1" s="1385" t="s">
        <v>507</v>
      </c>
      <c r="SP1" s="1385" t="s">
        <v>508</v>
      </c>
      <c r="SQ1" s="1385" t="s">
        <v>509</v>
      </c>
      <c r="SR1" s="1385" t="s">
        <v>510</v>
      </c>
      <c r="SS1" s="1385" t="s">
        <v>511</v>
      </c>
      <c r="ST1" s="1385" t="s">
        <v>512</v>
      </c>
      <c r="SU1" s="1385" t="s">
        <v>513</v>
      </c>
      <c r="SV1" s="1385" t="s">
        <v>514</v>
      </c>
      <c r="SW1" s="1385" t="s">
        <v>515</v>
      </c>
      <c r="SX1" s="1385" t="s">
        <v>516</v>
      </c>
      <c r="SY1" s="1385" t="s">
        <v>517</v>
      </c>
      <c r="SZ1" s="1385" t="s">
        <v>518</v>
      </c>
      <c r="TA1" s="1385" t="s">
        <v>519</v>
      </c>
      <c r="TB1" s="1385" t="s">
        <v>520</v>
      </c>
      <c r="TC1" s="1385" t="s">
        <v>521</v>
      </c>
      <c r="TD1" s="1385" t="s">
        <v>522</v>
      </c>
      <c r="TE1" s="1385" t="s">
        <v>523</v>
      </c>
      <c r="TF1" s="1385" t="s">
        <v>524</v>
      </c>
      <c r="TG1" s="1385" t="s">
        <v>525</v>
      </c>
      <c r="TH1" s="1385" t="s">
        <v>526</v>
      </c>
      <c r="TI1" s="1385" t="s">
        <v>527</v>
      </c>
      <c r="TJ1" s="1385" t="s">
        <v>528</v>
      </c>
      <c r="TK1" s="1385" t="s">
        <v>529</v>
      </c>
      <c r="TL1" s="1385" t="s">
        <v>530</v>
      </c>
      <c r="TM1" s="1385" t="s">
        <v>531</v>
      </c>
      <c r="TN1" s="1385" t="s">
        <v>532</v>
      </c>
      <c r="TO1" s="1385" t="s">
        <v>533</v>
      </c>
      <c r="TP1" s="1385" t="s">
        <v>534</v>
      </c>
      <c r="TQ1" s="1385" t="s">
        <v>535</v>
      </c>
      <c r="TR1" s="1385" t="s">
        <v>536</v>
      </c>
      <c r="TS1" s="1385" t="s">
        <v>537</v>
      </c>
      <c r="TT1" s="1385" t="s">
        <v>538</v>
      </c>
      <c r="TU1" s="1385" t="s">
        <v>539</v>
      </c>
      <c r="TV1" s="1385" t="s">
        <v>540</v>
      </c>
      <c r="TW1" s="1385" t="s">
        <v>541</v>
      </c>
      <c r="TX1" s="1385" t="s">
        <v>542</v>
      </c>
      <c r="TY1" s="1385" t="s">
        <v>543</v>
      </c>
      <c r="TZ1" s="1385" t="s">
        <v>544</v>
      </c>
      <c r="UA1" s="1385" t="s">
        <v>545</v>
      </c>
      <c r="UB1" s="1385" t="s">
        <v>546</v>
      </c>
      <c r="UC1" s="1385" t="s">
        <v>547</v>
      </c>
      <c r="UD1" s="1385" t="s">
        <v>548</v>
      </c>
      <c r="UE1" s="1385" t="s">
        <v>549</v>
      </c>
      <c r="UF1" s="1385" t="s">
        <v>550</v>
      </c>
      <c r="UG1" s="1385" t="s">
        <v>551</v>
      </c>
      <c r="UH1" s="1385" t="s">
        <v>552</v>
      </c>
      <c r="UI1" s="1385" t="s">
        <v>553</v>
      </c>
      <c r="UJ1" s="1385" t="s">
        <v>554</v>
      </c>
      <c r="UK1" s="1385" t="s">
        <v>555</v>
      </c>
      <c r="UL1" s="1385" t="s">
        <v>556</v>
      </c>
      <c r="UM1" s="1385" t="s">
        <v>557</v>
      </c>
      <c r="UN1" s="1385" t="s">
        <v>558</v>
      </c>
      <c r="UO1" s="1385" t="s">
        <v>559</v>
      </c>
      <c r="UP1" s="1385" t="s">
        <v>560</v>
      </c>
      <c r="UQ1" s="1385" t="s">
        <v>561</v>
      </c>
      <c r="UR1" s="1385" t="s">
        <v>562</v>
      </c>
      <c r="US1" s="1385" t="s">
        <v>563</v>
      </c>
      <c r="UT1" s="1385" t="s">
        <v>564</v>
      </c>
      <c r="UU1" s="1385" t="s">
        <v>565</v>
      </c>
      <c r="UV1" s="1385" t="s">
        <v>566</v>
      </c>
      <c r="UW1" s="1385" t="s">
        <v>567</v>
      </c>
      <c r="UX1" s="1386" t="s">
        <v>568</v>
      </c>
      <c r="UY1" s="1386" t="s">
        <v>569</v>
      </c>
      <c r="UZ1" s="1386" t="s">
        <v>570</v>
      </c>
      <c r="VA1" s="1386" t="s">
        <v>571</v>
      </c>
      <c r="VB1" s="1386" t="s">
        <v>572</v>
      </c>
      <c r="VC1" s="1386" t="s">
        <v>573</v>
      </c>
      <c r="VD1" s="1386" t="s">
        <v>574</v>
      </c>
      <c r="VE1" s="1386" t="s">
        <v>575</v>
      </c>
      <c r="VF1" s="1386" t="s">
        <v>576</v>
      </c>
      <c r="VG1" s="1386" t="s">
        <v>577</v>
      </c>
      <c r="VH1" s="1386" t="s">
        <v>578</v>
      </c>
      <c r="VI1" s="1386" t="s">
        <v>579</v>
      </c>
      <c r="VJ1" s="1386" t="s">
        <v>580</v>
      </c>
      <c r="VK1" s="1386" t="s">
        <v>581</v>
      </c>
      <c r="VL1" s="1386" t="s">
        <v>582</v>
      </c>
      <c r="VM1" s="1386" t="s">
        <v>583</v>
      </c>
      <c r="VN1" s="1386" t="s">
        <v>584</v>
      </c>
      <c r="VO1" s="1386" t="s">
        <v>585</v>
      </c>
      <c r="VP1" s="1386" t="s">
        <v>586</v>
      </c>
      <c r="VQ1" s="1386" t="s">
        <v>587</v>
      </c>
      <c r="VR1" s="1386" t="s">
        <v>588</v>
      </c>
      <c r="VS1" s="1330" t="s">
        <v>589</v>
      </c>
      <c r="VT1" s="1330" t="s">
        <v>590</v>
      </c>
      <c r="VU1" s="1330" t="s">
        <v>591</v>
      </c>
      <c r="VV1" s="1330" t="s">
        <v>592</v>
      </c>
      <c r="VW1" s="1330" t="s">
        <v>593</v>
      </c>
      <c r="VX1" s="1330" t="s">
        <v>594</v>
      </c>
      <c r="VY1" s="1330" t="s">
        <v>595</v>
      </c>
      <c r="VZ1" s="1329" t="s">
        <v>596</v>
      </c>
      <c r="WA1" s="1329" t="s">
        <v>597</v>
      </c>
      <c r="WB1" s="1329" t="s">
        <v>598</v>
      </c>
      <c r="WC1" s="1329" t="s">
        <v>599</v>
      </c>
      <c r="WD1" s="1329" t="s">
        <v>600</v>
      </c>
      <c r="WE1" s="1329" t="s">
        <v>601</v>
      </c>
      <c r="WF1" s="1329" t="s">
        <v>602</v>
      </c>
      <c r="WG1" s="1324" t="s">
        <v>603</v>
      </c>
      <c r="WH1" s="1331" t="s">
        <v>604</v>
      </c>
      <c r="WI1" s="1331" t="s">
        <v>605</v>
      </c>
      <c r="WJ1" s="1325" t="s">
        <v>606</v>
      </c>
      <c r="WK1" s="1325" t="s">
        <v>607</v>
      </c>
      <c r="WL1" s="1326" t="s">
        <v>608</v>
      </c>
      <c r="WM1" s="1326" t="s">
        <v>609</v>
      </c>
      <c r="WN1" s="1326" t="s">
        <v>610</v>
      </c>
      <c r="WO1" s="1326" t="s">
        <v>611</v>
      </c>
      <c r="WP1" s="1327" t="s">
        <v>612</v>
      </c>
      <c r="WQ1" s="1326" t="s">
        <v>613</v>
      </c>
      <c r="WR1" s="1326" t="s">
        <v>614</v>
      </c>
      <c r="WS1" s="1326" t="s">
        <v>615</v>
      </c>
      <c r="WT1" s="1327" t="s">
        <v>616</v>
      </c>
      <c r="WU1" s="1327" t="s">
        <v>617</v>
      </c>
      <c r="WV1" s="1327" t="s">
        <v>618</v>
      </c>
      <c r="WW1" s="1324" t="s">
        <v>619</v>
      </c>
      <c r="WX1" s="1328" t="s">
        <v>620</v>
      </c>
      <c r="WY1" s="1328" t="s">
        <v>621</v>
      </c>
      <c r="WZ1" s="1328" t="s">
        <v>622</v>
      </c>
      <c r="XA1" s="1324" t="s">
        <v>623</v>
      </c>
      <c r="XB1" s="1324" t="s">
        <v>624</v>
      </c>
      <c r="XC1" s="1324" t="s">
        <v>625</v>
      </c>
      <c r="XD1" s="1324" t="s">
        <v>626</v>
      </c>
      <c r="XE1" s="1318"/>
      <c r="XF1" s="1318"/>
      <c r="XG1" s="1318"/>
      <c r="XH1" s="1318"/>
      <c r="XI1" s="1318"/>
      <c r="XJ1" s="1318"/>
      <c r="XK1" s="1318"/>
      <c r="XL1" s="1318"/>
      <c r="XM1" s="1318"/>
      <c r="XN1" s="1318"/>
      <c r="XO1" s="1318"/>
      <c r="XP1" s="1318"/>
      <c r="XQ1" s="1318"/>
      <c r="XR1" s="1318"/>
      <c r="XS1" s="1318"/>
      <c r="XT1" s="1318"/>
      <c r="XU1" s="1318"/>
      <c r="XV1" s="1318"/>
      <c r="XW1" s="1318"/>
      <c r="XX1" s="1318"/>
      <c r="XY1" s="1318"/>
      <c r="XZ1" s="1318"/>
      <c r="YA1" s="1318"/>
      <c r="YB1" s="1318"/>
      <c r="YC1" s="1318"/>
      <c r="YD1" s="1318"/>
      <c r="YE1" s="1318"/>
      <c r="YF1" s="1318"/>
      <c r="YG1" s="1318"/>
      <c r="YH1" s="1318"/>
      <c r="YI1" s="1318"/>
      <c r="YJ1" s="1318"/>
      <c r="YK1" s="1318"/>
      <c r="YL1" s="1318"/>
      <c r="YM1" s="1318"/>
      <c r="YN1" s="1318"/>
      <c r="YO1" s="1318"/>
      <c r="YP1" s="1318"/>
      <c r="YQ1" s="1318"/>
      <c r="YR1" s="1318"/>
      <c r="YS1" s="1318"/>
      <c r="YT1" s="1318"/>
      <c r="YU1" s="1318"/>
      <c r="YV1" s="1318"/>
      <c r="YW1" s="1318"/>
      <c r="YX1" s="1318"/>
      <c r="YY1" s="1318"/>
      <c r="YZ1" s="1318"/>
      <c r="ZA1" s="1318"/>
      <c r="ZB1" s="1318"/>
      <c r="ZC1" s="1318"/>
      <c r="ZD1" s="1318"/>
      <c r="ZE1" s="1318"/>
      <c r="ZF1" s="1318"/>
      <c r="ZG1" s="1318"/>
      <c r="ZH1" s="1318"/>
      <c r="ZI1" s="1318"/>
      <c r="ZJ1" s="1318"/>
      <c r="ZK1" s="1318"/>
      <c r="ZL1" s="1318"/>
      <c r="ZM1" s="1318"/>
      <c r="ZN1" s="1318"/>
      <c r="ZO1" s="1318"/>
      <c r="ZP1" s="1318"/>
      <c r="ZQ1" s="1318"/>
      <c r="ZR1" s="1318"/>
      <c r="ZS1" s="1318"/>
      <c r="ZT1" s="1318"/>
      <c r="ZU1" s="1318"/>
      <c r="ZV1" s="1318"/>
      <c r="ZW1" s="1318"/>
      <c r="ZX1" s="1318"/>
      <c r="ZY1" s="1318"/>
      <c r="ZZ1" s="1318"/>
      <c r="AAA1" s="1318"/>
      <c r="AAB1" s="1318"/>
      <c r="AAC1" s="1318"/>
      <c r="AAD1" s="1318"/>
      <c r="AAE1" s="1318"/>
      <c r="AAF1" s="1318"/>
      <c r="AAG1" s="1318"/>
      <c r="AAH1" s="1318"/>
      <c r="AAI1" s="1318"/>
      <c r="AAJ1" s="1318"/>
      <c r="AAK1" s="1318"/>
      <c r="AAL1" s="1318"/>
      <c r="AAM1" s="1318"/>
      <c r="AAN1" s="1318"/>
      <c r="AAO1" s="1318"/>
      <c r="AAP1" s="1318"/>
      <c r="AAQ1" s="1318"/>
      <c r="AAR1" s="1318"/>
      <c r="AAS1" s="1318"/>
      <c r="AAT1" s="1318"/>
      <c r="AAU1" s="1318"/>
      <c r="AAV1" s="1318"/>
      <c r="AAW1" s="1318"/>
      <c r="AAX1" s="1318"/>
      <c r="AAY1" s="1318"/>
      <c r="AAZ1" s="1318"/>
      <c r="ABA1" s="1318"/>
      <c r="ABB1" s="1318"/>
      <c r="ABC1" s="1318"/>
      <c r="ABD1" s="1318"/>
      <c r="ABE1" s="1318"/>
      <c r="ABF1" s="1318"/>
      <c r="ABG1" s="1318"/>
      <c r="ABH1" s="1318"/>
      <c r="ABI1" s="1318"/>
      <c r="ABJ1" s="1318"/>
      <c r="ABK1" s="1318"/>
      <c r="ABL1" s="1318"/>
      <c r="ABM1" s="1318"/>
      <c r="ABN1" s="1318"/>
      <c r="ABO1" s="1318"/>
      <c r="ABP1" s="1318"/>
      <c r="ABQ1" s="1318"/>
      <c r="ABR1" s="1318"/>
      <c r="ABS1" s="1318"/>
      <c r="ABT1" s="1318"/>
      <c r="ABU1" s="1318"/>
      <c r="ABV1" s="1318"/>
      <c r="ABW1" s="1318"/>
      <c r="ABX1" s="1318"/>
      <c r="ABY1" s="1318"/>
      <c r="ABZ1" s="1318"/>
      <c r="ACA1" s="1318"/>
      <c r="ACB1" s="1318"/>
      <c r="ACC1" s="1318"/>
      <c r="ACD1" s="1318"/>
      <c r="ACE1" s="1318"/>
      <c r="ACF1" s="1318"/>
      <c r="ACG1" s="1318"/>
      <c r="ACH1" s="1318"/>
      <c r="ACI1" s="1318"/>
      <c r="ACJ1" s="1318"/>
      <c r="ACK1" s="1318"/>
      <c r="ACL1" s="1318"/>
      <c r="ACM1" s="1318"/>
      <c r="ACN1" s="1318"/>
      <c r="ACO1" s="1318"/>
      <c r="ACP1" s="1318"/>
      <c r="ACQ1" s="1318"/>
      <c r="ACR1" s="1318"/>
      <c r="ACS1" s="1318"/>
      <c r="ACT1" s="1318"/>
      <c r="ACU1" s="1318"/>
      <c r="ACV1" s="1318"/>
      <c r="ACW1" s="1318"/>
      <c r="ACX1" s="1318"/>
      <c r="ACY1" s="1318"/>
      <c r="ACZ1" s="1318"/>
      <c r="ADA1" s="1318"/>
      <c r="ADB1" s="1318"/>
      <c r="ADC1" s="1318"/>
      <c r="ADD1" s="1318"/>
      <c r="ADE1" s="1318"/>
      <c r="ADF1" s="1318"/>
      <c r="ADG1" s="1318"/>
      <c r="ADH1" s="1318"/>
      <c r="ADI1" s="1318"/>
      <c r="ADJ1" s="1318"/>
      <c r="ADK1" s="1318"/>
      <c r="ADL1" s="1318"/>
      <c r="ADM1" s="1318"/>
      <c r="ADN1" s="1318"/>
      <c r="ADO1" s="1318"/>
      <c r="ADP1" s="1318"/>
      <c r="ADQ1" s="1318"/>
      <c r="ADR1" s="1318"/>
      <c r="ADS1" s="1318"/>
      <c r="ADT1" s="1318"/>
      <c r="ADU1" s="1318"/>
      <c r="ADV1" s="1318"/>
      <c r="ADW1" s="1318"/>
      <c r="ADX1" s="1318"/>
      <c r="ADY1" s="1318"/>
      <c r="ADZ1" s="1318"/>
      <c r="AEA1" s="1318"/>
      <c r="AEB1" s="1318"/>
      <c r="AEC1" s="1318"/>
      <c r="AED1" s="1318"/>
      <c r="AEE1" s="1318"/>
      <c r="AEF1" s="1318"/>
      <c r="AEG1" s="1318"/>
      <c r="AEH1" s="1318"/>
      <c r="AEI1" s="1318"/>
      <c r="AEJ1" s="1318"/>
      <c r="AEK1" s="1318"/>
      <c r="AEL1" s="1318"/>
      <c r="AEM1" s="1318"/>
      <c r="AEN1" s="1318"/>
      <c r="AEO1" s="1318"/>
      <c r="AEP1" s="1318"/>
      <c r="AEQ1" s="1318"/>
      <c r="AER1" s="1318"/>
      <c r="AES1" s="1318"/>
      <c r="AET1" s="1318"/>
      <c r="AEU1" s="1318"/>
      <c r="AEV1" s="1318"/>
      <c r="AEW1" s="1318"/>
      <c r="AEX1" s="1318"/>
      <c r="AEY1" s="1318"/>
      <c r="AEZ1" s="1318"/>
      <c r="AFA1" s="1318"/>
      <c r="AFB1" s="1318"/>
      <c r="AFC1" s="1318"/>
      <c r="AFD1" s="1318"/>
      <c r="AFE1" s="1318"/>
      <c r="AFF1" s="1318"/>
      <c r="AFG1" s="1318"/>
      <c r="AFH1" s="1318"/>
      <c r="AFI1" s="1318"/>
      <c r="AFJ1" s="1318"/>
      <c r="AFK1" s="1318"/>
      <c r="AFL1" s="1318"/>
      <c r="AFM1" s="1318"/>
      <c r="AFN1" s="1318"/>
      <c r="AFO1" s="1318"/>
      <c r="AFP1" s="1318"/>
      <c r="AFQ1" s="1318"/>
      <c r="AFR1" s="1318"/>
      <c r="AFS1" s="1318"/>
      <c r="AFT1" s="1318"/>
      <c r="AFU1" s="1318"/>
      <c r="AFV1" s="1318"/>
      <c r="AFW1" s="1318"/>
      <c r="AFX1" s="1318"/>
      <c r="AFY1" s="1318"/>
      <c r="AFZ1" s="1318"/>
      <c r="AGA1" s="1318"/>
      <c r="AGB1" s="1318"/>
      <c r="AGC1" s="1318"/>
      <c r="AGD1" s="1318"/>
      <c r="AGE1" s="1318"/>
      <c r="AGF1" s="1318"/>
      <c r="AGG1" s="1318"/>
      <c r="AGH1" s="1318"/>
      <c r="AGI1" s="1318"/>
      <c r="AGJ1" s="1318"/>
      <c r="AGK1" s="1318"/>
      <c r="AGL1" s="1318"/>
      <c r="AGM1" s="1318"/>
      <c r="AGN1" s="1318"/>
      <c r="AGO1" s="1318"/>
      <c r="AGP1" s="1318"/>
      <c r="AGQ1" s="1318"/>
      <c r="AGR1" s="1318"/>
      <c r="AGS1" s="1318"/>
      <c r="AGT1" s="1318"/>
      <c r="AGU1" s="1318"/>
      <c r="AGV1" s="1318"/>
      <c r="AGW1" s="1318"/>
      <c r="AGX1" s="1318"/>
      <c r="AGY1" s="1318"/>
      <c r="AGZ1" s="1318"/>
      <c r="AHA1" s="1318"/>
      <c r="AHB1" s="1318"/>
      <c r="AHC1" s="1318"/>
      <c r="AHD1" s="1318"/>
      <c r="AHE1" s="1318"/>
      <c r="AHF1" s="1318"/>
      <c r="AHG1" s="1318"/>
      <c r="AHH1" s="1318"/>
      <c r="AHI1" s="1318"/>
      <c r="AHJ1" s="1318"/>
      <c r="AHK1" s="1318"/>
      <c r="AHL1" s="1318"/>
      <c r="AHM1" s="1318"/>
      <c r="AHN1" s="1318"/>
      <c r="AHO1" s="1318"/>
      <c r="AHP1" s="1318"/>
      <c r="AHQ1" s="1318"/>
      <c r="AHR1" s="1318"/>
      <c r="AHS1" s="1318"/>
      <c r="AHT1" s="1318"/>
      <c r="AHU1" s="1318"/>
      <c r="AHV1" s="1318"/>
      <c r="AHW1" s="1318"/>
      <c r="AHX1" s="1318"/>
      <c r="AHY1" s="1318"/>
      <c r="AHZ1" s="1318"/>
      <c r="AIA1" s="1318"/>
      <c r="AIB1" s="1318"/>
      <c r="AIC1" s="1318"/>
      <c r="AID1" s="1318"/>
      <c r="AIE1" s="1318"/>
      <c r="AIF1" s="1318"/>
      <c r="AIG1" s="1318"/>
      <c r="AIH1" s="1318"/>
      <c r="AII1" s="1318"/>
      <c r="AIJ1" s="1318"/>
      <c r="AIK1" s="1318"/>
      <c r="AIL1" s="1318"/>
      <c r="AIM1" s="1318"/>
      <c r="AIN1" s="1318"/>
      <c r="AIO1" s="1318"/>
      <c r="AIP1" s="1318"/>
      <c r="AIQ1" s="1318"/>
      <c r="AIR1" s="1318"/>
      <c r="AIS1" s="1318"/>
      <c r="AIT1" s="1318"/>
      <c r="AIU1" s="1318"/>
      <c r="AIV1" s="1318"/>
      <c r="AIW1" s="1318"/>
      <c r="AIX1" s="1318"/>
      <c r="AIY1" s="1318"/>
      <c r="AIZ1" s="1318"/>
      <c r="AJA1" s="1318"/>
      <c r="AJB1" s="1318"/>
      <c r="AJC1" s="1318"/>
      <c r="AJD1" s="1318"/>
      <c r="AJE1" s="1318"/>
      <c r="AJF1" s="1318"/>
      <c r="AJG1" s="1318"/>
      <c r="AJH1" s="1318"/>
      <c r="AJI1" s="1318"/>
      <c r="AJJ1" s="1318"/>
      <c r="AJK1" s="1318"/>
      <c r="AJL1" s="1318"/>
      <c r="AJM1" s="1318"/>
      <c r="AJN1" s="1318"/>
      <c r="AJO1" s="1318"/>
      <c r="AJP1" s="1318"/>
      <c r="AJQ1" s="1318"/>
      <c r="AJR1" s="1318"/>
      <c r="AJS1" s="1318"/>
      <c r="AJT1" s="1318"/>
      <c r="AJU1" s="1318"/>
      <c r="AJV1" s="1318"/>
      <c r="AJW1" s="1318"/>
      <c r="AJX1" s="1318"/>
      <c r="AJY1" s="1318"/>
      <c r="AJZ1" s="1318"/>
      <c r="AKA1" s="1318"/>
      <c r="AKB1" s="1318"/>
      <c r="AKC1" s="1318"/>
      <c r="AKD1" s="1318"/>
      <c r="AKE1" s="1318"/>
      <c r="AKF1" s="1318"/>
      <c r="AKG1" s="1318"/>
      <c r="AKH1" s="1318"/>
      <c r="AKI1" s="1318"/>
      <c r="AKJ1" s="1318"/>
      <c r="AKK1" s="1318"/>
      <c r="AKL1" s="1318"/>
      <c r="AKM1" s="1318"/>
      <c r="AKN1" s="1318"/>
      <c r="AKO1" s="1318"/>
      <c r="AKP1" s="1318"/>
      <c r="AKQ1" s="1318"/>
      <c r="AKR1" s="1318"/>
      <c r="AKS1" s="1318"/>
      <c r="AKT1" s="1318"/>
      <c r="AKU1" s="1318"/>
      <c r="AKV1" s="1318"/>
    </row>
    <row r="2" spans="1:984" s="1323" customFormat="1" ht="23.25" customHeight="1">
      <c r="A2" s="1387" t="str">
        <f>TEXT('Cover BE 2026'!$AF$21,"000000000000")</f>
        <v>000000000000</v>
      </c>
      <c r="B2" s="1388">
        <f>IF('Cover BE 2026'!$AE$27&lt;&gt;"",302,IF('Cover BE 2026'!$AI$27&lt;&gt;"",303,IF('Cover BE 2026'!$AM$27&lt;&gt;"",840,0)))</f>
        <v>0</v>
      </c>
      <c r="C2" s="1388">
        <f>'P3'!$BD$11</f>
        <v>0</v>
      </c>
      <c r="D2" s="1388">
        <f>IF('P20'!$T$66&lt;&gt;"","Bebas",IF('P20'!$AO$66&lt;&gt;"","Ibu Pejabat",IF('P20'!$BO$66&lt;&gt;"","Cawangan",0)))</f>
        <v>0</v>
      </c>
      <c r="E2" s="1388">
        <f>'P3'!$BQ$17</f>
        <v>0</v>
      </c>
      <c r="F2" s="1388" t="str">
        <f>TEXT('P3'!$J$25,"00")&amp;TEXT('P3'!$P$25,"00")&amp;TEXT('P3'!$X$25,"00")</f>
        <v>000000</v>
      </c>
      <c r="G2" s="1388" t="str">
        <f>TEXT('P3'!$BD$25,"00")&amp;TEXT('P3'!$BJ$25,"00")&amp;TEXT('P3'!$BR$25,"00")</f>
        <v>000000</v>
      </c>
      <c r="H2" s="1388">
        <f>'P3'!$BK$84</f>
        <v>0</v>
      </c>
      <c r="I2" s="1388">
        <f>'P3'!$BB$87</f>
        <v>0</v>
      </c>
      <c r="J2" s="1388" t="str">
        <f>TEXT('P3'!$W$95,"00")</f>
        <v>00</v>
      </c>
      <c r="K2" s="1388" t="str">
        <f>TEXT('P3'!$AH$95,"00")</f>
        <v>00</v>
      </c>
      <c r="L2" s="1388" t="str">
        <f>TEXT('P3'!$AR$95,"00")</f>
        <v>00</v>
      </c>
      <c r="M2" s="1388" t="str">
        <f>TEXT('P3'!$BC$95,"000")&amp;TEXT('P3'!$BN$95,"000")</f>
        <v>000000</v>
      </c>
      <c r="N2" s="1388" t="str">
        <f>TEXT('P3'!$BY$95,"0")</f>
        <v>0</v>
      </c>
      <c r="O2" s="1388" t="str">
        <f>TEXT('P3'!$W$99,"00")</f>
        <v>00</v>
      </c>
      <c r="P2" s="1388" t="str">
        <f>TEXT('P3'!$AH$99,"00")</f>
        <v>00</v>
      </c>
      <c r="Q2" s="1388" t="str">
        <f>TEXT('P3'!$AR$99,"000")</f>
        <v>000</v>
      </c>
      <c r="R2" s="1388" t="str">
        <f>TEXT('P3'!$BC$99,"000")&amp;TEXT('P3'!$BN$99,"000")</f>
        <v>000000</v>
      </c>
      <c r="S2" s="1388" t="str">
        <f>TEXT('P3'!$BY$99,"0")</f>
        <v>0</v>
      </c>
      <c r="T2" s="1388">
        <f>'P3'!$D$32</f>
        <v>0</v>
      </c>
      <c r="U2" s="1388">
        <f>'P3'!$BM$41</f>
        <v>0</v>
      </c>
      <c r="V2" s="1388">
        <f>'P3'!$BM$44</f>
        <v>0</v>
      </c>
      <c r="W2" s="1388">
        <f>'P3'!$BM$47</f>
        <v>0</v>
      </c>
      <c r="X2" s="1388">
        <f>'P3'!$BS$55</f>
        <v>0</v>
      </c>
      <c r="Y2" s="1388">
        <f>'P3'!$BS$61</f>
        <v>0</v>
      </c>
      <c r="Z2" s="1388">
        <f>'P3'!$E$61</f>
        <v>0</v>
      </c>
      <c r="AA2" s="1388">
        <f>'P3'!$BN$72</f>
        <v>0</v>
      </c>
      <c r="AB2" s="1388">
        <f>'P3'!$BN$75</f>
        <v>0</v>
      </c>
      <c r="AC2" s="1388">
        <f>IF('P4'!$BA$9&lt;&gt;"",1,IF('P4'!$BA$12&lt;&gt;"",2,IF('P4'!$BA$15&lt;&gt;"",9,IF('P4'!$BA$18&lt;&gt;"",3,IF('P4'!$BA$21&lt;&gt;"",4,IF('P4'!$BA$21&lt;&gt;"",5,IF('P4'!$BA$27&lt;&gt;"",6,IF('P4'!$BA$30&lt;&gt;"",7,0))))))))</f>
        <v>0</v>
      </c>
      <c r="AD2" s="1388">
        <f>IF('P4'!$J$42&lt;&gt;"",1,IF('P4'!$Y$42&lt;&gt;"",2,IF('P4'!$J$42&lt;&gt;"",3,0)))</f>
        <v>0</v>
      </c>
      <c r="AE2" s="1388">
        <f>IF('P4'!$J$67&lt;&gt;"",1,IF('P4'!$Y$67&lt;&gt;"",2,IF('P4'!$J$67&lt;&gt;"",3,0)))</f>
        <v>0</v>
      </c>
      <c r="AF2" s="1388">
        <f>'P5'!$AT$10</f>
        <v>0</v>
      </c>
      <c r="AG2" s="1388">
        <f>'P5'!$AT$13</f>
        <v>0</v>
      </c>
      <c r="AH2" s="1388">
        <f>'P5'!$AY$47</f>
        <v>0</v>
      </c>
      <c r="AI2" s="1388">
        <f>'P5'!$AY$50</f>
        <v>0</v>
      </c>
      <c r="AJ2" s="1388">
        <f>'P5'!$AY$53</f>
        <v>0</v>
      </c>
      <c r="AK2" s="1388">
        <f>'P5'!$AY$59</f>
        <v>0</v>
      </c>
      <c r="AL2" s="1388">
        <f>'P5'!$AY$62</f>
        <v>0</v>
      </c>
      <c r="AM2" s="1388">
        <f>'P5'!$AY$66</f>
        <v>0</v>
      </c>
      <c r="AN2" s="1388">
        <f>'P5'!$AY$69</f>
        <v>0</v>
      </c>
      <c r="AO2" s="1388" t="str">
        <f>TEXT('P5'!$BB$82,"000")</f>
        <v>000</v>
      </c>
      <c r="AP2" s="1388">
        <f>'P5'!$G$82</f>
        <v>0</v>
      </c>
      <c r="AQ2" s="1388">
        <f>'P6-P7'!$W$20</f>
        <v>0</v>
      </c>
      <c r="AR2" s="1388">
        <f>'P6-P7'!$W$24</f>
        <v>0</v>
      </c>
      <c r="AS2" s="1388">
        <f>'P6-P7'!$W$28</f>
        <v>0</v>
      </c>
      <c r="AT2" s="1388">
        <f>'P6-P7'!$W$32</f>
        <v>0</v>
      </c>
      <c r="AU2" s="1388">
        <f>'P6-P7'!$W$36</f>
        <v>0</v>
      </c>
      <c r="AV2" s="1388">
        <f>'P6-P7'!$W$40</f>
        <v>0</v>
      </c>
      <c r="AW2" s="1388">
        <f>'P6-P7'!$W$46</f>
        <v>0</v>
      </c>
      <c r="AX2" s="1388">
        <f>'P6-P7'!$W$50</f>
        <v>0</v>
      </c>
      <c r="AY2" s="1388">
        <f>'P6-P7'!$W$54</f>
        <v>0</v>
      </c>
      <c r="AZ2" s="1388">
        <f>'P6-P7'!$W$60</f>
        <v>0</v>
      </c>
      <c r="BA2" s="1388">
        <f>'P6-P7'!$W$64</f>
        <v>0</v>
      </c>
      <c r="BB2" s="1388">
        <f>'P6-P7'!$W$68</f>
        <v>0</v>
      </c>
      <c r="BC2" s="1388">
        <f>'P6-P7'!$W$74</f>
        <v>0</v>
      </c>
      <c r="BD2" s="1388">
        <f>'P6-P7'!$W$78</f>
        <v>0</v>
      </c>
      <c r="BE2" s="1388">
        <f>'P6-P7'!$W$81</f>
        <v>0</v>
      </c>
      <c r="BF2" s="1388">
        <f>'P6-P7'!$W$84</f>
        <v>0</v>
      </c>
      <c r="BG2" s="1388">
        <f>'P6-P7'!$W$88</f>
        <v>0</v>
      </c>
      <c r="BH2" s="1388">
        <f>'P6-P7'!$W$92</f>
        <v>0</v>
      </c>
      <c r="BI2" s="1388">
        <f>'P6-P7'!$W$97</f>
        <v>0</v>
      </c>
      <c r="BJ2" s="1388">
        <f>'P6-P7'!$AA$20</f>
        <v>0</v>
      </c>
      <c r="BK2" s="1388">
        <f>'P6-P7'!$AA$24</f>
        <v>0</v>
      </c>
      <c r="BL2" s="1388">
        <f>'P6-P7'!$AA$28</f>
        <v>0</v>
      </c>
      <c r="BM2" s="1388">
        <f>'P6-P7'!$AA$32</f>
        <v>0</v>
      </c>
      <c r="BN2" s="1388">
        <f>'P6-P7'!$AA$36</f>
        <v>0</v>
      </c>
      <c r="BO2" s="1388">
        <f>'P6-P7'!$AA$40</f>
        <v>0</v>
      </c>
      <c r="BP2" s="1388">
        <f>'P6-P7'!$AA$46</f>
        <v>0</v>
      </c>
      <c r="BQ2" s="1388">
        <f>'P6-P7'!$AA$50</f>
        <v>0</v>
      </c>
      <c r="BR2" s="1388">
        <f>'P6-P7'!$AA$54</f>
        <v>0</v>
      </c>
      <c r="BS2" s="1388">
        <f>'P6-P7'!$AA$60</f>
        <v>0</v>
      </c>
      <c r="BT2" s="1388">
        <f>'P6-P7'!$AA$64</f>
        <v>0</v>
      </c>
      <c r="BU2" s="1388">
        <f>'P6-P7'!$AA$68</f>
        <v>0</v>
      </c>
      <c r="BV2" s="1388">
        <f>'P6-P7'!$AA$74</f>
        <v>0</v>
      </c>
      <c r="BW2" s="1388">
        <f>'P6-P7'!$AA$78</f>
        <v>0</v>
      </c>
      <c r="BX2" s="1388">
        <f>'P6-P7'!$AA$81</f>
        <v>0</v>
      </c>
      <c r="BY2" s="1388">
        <f>'P6-P7'!$AA$84</f>
        <v>0</v>
      </c>
      <c r="BZ2" s="1388">
        <f>'P6-P7'!$AA$88</f>
        <v>0</v>
      </c>
      <c r="CA2" s="1388">
        <f>'P6-P7'!$AA$92</f>
        <v>0</v>
      </c>
      <c r="CB2" s="1388">
        <f>'P6-P7'!$AA$97</f>
        <v>0</v>
      </c>
      <c r="CC2" s="1388">
        <f>'P6-P7'!$AD$24</f>
        <v>0</v>
      </c>
      <c r="CD2" s="1388">
        <f>'P6-P7'!$AD$28</f>
        <v>0</v>
      </c>
      <c r="CE2" s="1388">
        <f>'P6-P7'!$AD$32</f>
        <v>0</v>
      </c>
      <c r="CF2" s="1388">
        <f>'P6-P7'!$AD$40</f>
        <v>0</v>
      </c>
      <c r="CG2" s="1388">
        <f>'P6-P7'!$AD$46</f>
        <v>0</v>
      </c>
      <c r="CH2" s="1388">
        <f>'P6-P7'!$AD$50</f>
        <v>0</v>
      </c>
      <c r="CI2" s="1388">
        <f>'P6-P7'!$AD$54</f>
        <v>0</v>
      </c>
      <c r="CJ2" s="1388">
        <f>'P6-P7'!$AD$64</f>
        <v>0</v>
      </c>
      <c r="CK2" s="1388">
        <f>'P6-P7'!$AD$68</f>
        <v>0</v>
      </c>
      <c r="CL2" s="1388">
        <f>'P6-P7'!$AD$74</f>
        <v>0</v>
      </c>
      <c r="CM2" s="1388">
        <f>'P6-P7'!$AD$78</f>
        <v>0</v>
      </c>
      <c r="CN2" s="1388">
        <f>'P6-P7'!$AD$92</f>
        <v>0</v>
      </c>
      <c r="CO2" s="1388">
        <f>'P6-P7'!$AD$97</f>
        <v>0</v>
      </c>
      <c r="CP2" s="1388">
        <f>'P6-P7'!$AG$24</f>
        <v>0</v>
      </c>
      <c r="CQ2" s="1388">
        <f>'P6-P7'!$AG$28</f>
        <v>0</v>
      </c>
      <c r="CR2" s="1388">
        <f>'P6-P7'!$AG$32</f>
        <v>0</v>
      </c>
      <c r="CS2" s="1388">
        <f>'P6-P7'!$AG$36</f>
        <v>0</v>
      </c>
      <c r="CT2" s="1388">
        <f>'P6-P7'!$AG$54</f>
        <v>0</v>
      </c>
      <c r="CU2" s="1388">
        <f>'P6-P7'!$AG$60</f>
        <v>0</v>
      </c>
      <c r="CV2" s="1388">
        <f>'P6-P7'!$AG$64</f>
        <v>0</v>
      </c>
      <c r="CW2" s="1388">
        <f>'P6-P7'!$AG$68</f>
        <v>0</v>
      </c>
      <c r="CX2" s="1388">
        <f>'P6-P7'!$AG$74</f>
        <v>0</v>
      </c>
      <c r="CY2" s="1388">
        <f>'P6-P7'!$AG$78</f>
        <v>0</v>
      </c>
      <c r="CZ2" s="1388">
        <f>'P6-P7'!$AG$81</f>
        <v>0</v>
      </c>
      <c r="DA2" s="1388">
        <f>'P6-P7'!$AG$84</f>
        <v>0</v>
      </c>
      <c r="DB2" s="1388">
        <f>'P6-P7'!$AG$88</f>
        <v>0</v>
      </c>
      <c r="DC2" s="1388">
        <f>'P6-P7'!$AG$92</f>
        <v>0</v>
      </c>
      <c r="DD2" s="1388">
        <f>'P6-P7'!$AG$97</f>
        <v>0</v>
      </c>
      <c r="DE2" s="1388">
        <f>'P6-P7'!$AJ$20</f>
        <v>0</v>
      </c>
      <c r="DF2" s="1388">
        <f>'P6-P7'!$AJ$24</f>
        <v>0</v>
      </c>
      <c r="DG2" s="1388">
        <f>'P6-P7'!$AJ$28</f>
        <v>0</v>
      </c>
      <c r="DH2" s="1388">
        <f>'P6-P7'!$AJ$32</f>
        <v>0</v>
      </c>
      <c r="DI2" s="1388">
        <f>'P6-P7'!$AJ$36</f>
        <v>0</v>
      </c>
      <c r="DJ2" s="1388">
        <f>'P6-P7'!$AJ$40</f>
        <v>0</v>
      </c>
      <c r="DK2" s="1388">
        <f>'P6-P7'!$AJ$46</f>
        <v>0</v>
      </c>
      <c r="DL2" s="1388">
        <f>'P6-P7'!$AJ$50</f>
        <v>0</v>
      </c>
      <c r="DM2" s="1388">
        <f>'P6-P7'!$AJ$54</f>
        <v>0</v>
      </c>
      <c r="DN2" s="1388">
        <f>'P6-P7'!$AJ$60</f>
        <v>0</v>
      </c>
      <c r="DO2" s="1388">
        <f>'P6-P7'!$AJ$64</f>
        <v>0</v>
      </c>
      <c r="DP2" s="1388">
        <f>'P6-P7'!$AJ$68</f>
        <v>0</v>
      </c>
      <c r="DQ2" s="1388">
        <f>'P6-P7'!$AJ$74</f>
        <v>0</v>
      </c>
      <c r="DR2" s="1388">
        <f>'P6-P7'!$AJ$78</f>
        <v>0</v>
      </c>
      <c r="DS2" s="1388">
        <f>'P6-P7'!$AJ$81</f>
        <v>0</v>
      </c>
      <c r="DT2" s="1388">
        <f>'P6-P7'!$AJ$84</f>
        <v>0</v>
      </c>
      <c r="DU2" s="1388">
        <f>'P6-P7'!$AJ$88</f>
        <v>0</v>
      </c>
      <c r="DV2" s="1388">
        <f>'P6-P7'!$AJ$92</f>
        <v>0</v>
      </c>
      <c r="DW2" s="1388">
        <f>'P6-P7'!$AJ$97</f>
        <v>0</v>
      </c>
      <c r="DX2" s="1388">
        <f>'P6-P7'!$AM$20</f>
        <v>0</v>
      </c>
      <c r="DY2" s="1388">
        <f>'P6-P7'!$AM$24</f>
        <v>0</v>
      </c>
      <c r="DZ2" s="1388">
        <f>'P6-P7'!$AM$28</f>
        <v>0</v>
      </c>
      <c r="EA2" s="1388">
        <f>'P6-P7'!$AM$32</f>
        <v>0</v>
      </c>
      <c r="EB2" s="1388">
        <f>'P6-P7'!$AM$36</f>
        <v>0</v>
      </c>
      <c r="EC2" s="1388">
        <f>'P6-P7'!$AM$40</f>
        <v>0</v>
      </c>
      <c r="ED2" s="1388">
        <f>'P6-P7'!$AM$46</f>
        <v>0</v>
      </c>
      <c r="EE2" s="1388">
        <f>'P6-P7'!$AM$50</f>
        <v>0</v>
      </c>
      <c r="EF2" s="1388">
        <f>'P6-P7'!$AM$54</f>
        <v>0</v>
      </c>
      <c r="EG2" s="1388">
        <f>'P6-P7'!$AM$60</f>
        <v>0</v>
      </c>
      <c r="EH2" s="1388">
        <f>'P6-P7'!$AM$64</f>
        <v>0</v>
      </c>
      <c r="EI2" s="1388">
        <f>'P6-P7'!$AM$68</f>
        <v>0</v>
      </c>
      <c r="EJ2" s="1388">
        <f>'P6-P7'!$AM$74</f>
        <v>0</v>
      </c>
      <c r="EK2" s="1388">
        <f>'P6-P7'!$AM$78</f>
        <v>0</v>
      </c>
      <c r="EL2" s="1388">
        <f>'P6-P7'!$AM$81</f>
        <v>0</v>
      </c>
      <c r="EM2" s="1388">
        <f>'P6-P7'!$AM$84</f>
        <v>0</v>
      </c>
      <c r="EN2" s="1388">
        <f>'P6-P7'!$AM$88</f>
        <v>0</v>
      </c>
      <c r="EO2" s="1388">
        <f>'P6-P7'!$AM$92</f>
        <v>0</v>
      </c>
      <c r="EP2" s="1388">
        <f>'P6-P7'!$AM$97</f>
        <v>0</v>
      </c>
      <c r="EQ2" s="1388">
        <f>'P6-P7'!$AP$20</f>
        <v>0</v>
      </c>
      <c r="ER2" s="1388">
        <f>'P6-P7'!$AP$24</f>
        <v>0</v>
      </c>
      <c r="ES2" s="1388">
        <f>'P6-P7'!$AP$28</f>
        <v>0</v>
      </c>
      <c r="ET2" s="1388">
        <f>'P6-P7'!$AP$32</f>
        <v>0</v>
      </c>
      <c r="EU2" s="1388">
        <f>'P6-P7'!$AP$36</f>
        <v>0</v>
      </c>
      <c r="EV2" s="1388">
        <f>'P6-P7'!$AP$40</f>
        <v>0</v>
      </c>
      <c r="EW2" s="1388">
        <f>'P6-P7'!$AP$46</f>
        <v>0</v>
      </c>
      <c r="EX2" s="1388">
        <f>'P6-P7'!$AP$50</f>
        <v>0</v>
      </c>
      <c r="EY2" s="1388">
        <f>'P6-P7'!$AP$54</f>
        <v>0</v>
      </c>
      <c r="EZ2" s="1388">
        <f>'P6-P7'!$AP$60</f>
        <v>0</v>
      </c>
      <c r="FA2" s="1388">
        <f>'P6-P7'!$AP$64</f>
        <v>0</v>
      </c>
      <c r="FB2" s="1388">
        <f>'P6-P7'!$AP$68</f>
        <v>0</v>
      </c>
      <c r="FC2" s="1388">
        <f>'P6-P7'!$AP$74</f>
        <v>0</v>
      </c>
      <c r="FD2" s="1388">
        <f>'P6-P7'!$AP$78</f>
        <v>0</v>
      </c>
      <c r="FE2" s="1388">
        <f>'P6-P7'!$AP$81</f>
        <v>0</v>
      </c>
      <c r="FF2" s="1388">
        <f>'P6-P7'!$AP$84</f>
        <v>0</v>
      </c>
      <c r="FG2" s="1388">
        <f>'P6-P7'!$AP$92</f>
        <v>0</v>
      </c>
      <c r="FH2" s="1388">
        <f>'P6-P7'!$AP$97</f>
        <v>0</v>
      </c>
      <c r="FI2" s="1388">
        <f>'P6-P7'!$AS$20</f>
        <v>0</v>
      </c>
      <c r="FJ2" s="1388">
        <f>'P6-P7'!$AS$24</f>
        <v>0</v>
      </c>
      <c r="FK2" s="1388">
        <f>'P6-P7'!$AS$28</f>
        <v>0</v>
      </c>
      <c r="FL2" s="1388">
        <f>'P6-P7'!$AS$32</f>
        <v>0</v>
      </c>
      <c r="FM2" s="1388">
        <f>'P6-P7'!$AS$36</f>
        <v>0</v>
      </c>
      <c r="FN2" s="1388">
        <f>'P6-P7'!$AS$40</f>
        <v>0</v>
      </c>
      <c r="FO2" s="1388">
        <f>'P6-P7'!$AS$46</f>
        <v>0</v>
      </c>
      <c r="FP2" s="1388">
        <f>'P6-P7'!$AS$50</f>
        <v>0</v>
      </c>
      <c r="FQ2" s="1388">
        <f>'P6-P7'!$F$52</f>
        <v>0</v>
      </c>
      <c r="FR2" s="1388">
        <f>'P6-P7'!$AS$54</f>
        <v>0</v>
      </c>
      <c r="FS2" s="1388">
        <f>'P6-P7'!$AS$60</f>
        <v>0</v>
      </c>
      <c r="FT2" s="1388">
        <f>'P6-P7'!$AS$64</f>
        <v>0</v>
      </c>
      <c r="FU2" s="1388">
        <f>'P6-P7'!$AS$68</f>
        <v>0</v>
      </c>
      <c r="FV2" s="1388">
        <f>'P6-P7'!$AS$74</f>
        <v>0</v>
      </c>
      <c r="FW2" s="1388">
        <f>'P6-P7'!$AS$78</f>
        <v>0</v>
      </c>
      <c r="FX2" s="1388">
        <f>'P6-P7'!$AS$81</f>
        <v>0</v>
      </c>
      <c r="FY2" s="1388">
        <f>'P6-P7'!$AS$84</f>
        <v>0</v>
      </c>
      <c r="FZ2" s="1388">
        <f>'P6-P7'!$AS$88</f>
        <v>0</v>
      </c>
      <c r="GA2" s="1388">
        <f>'P6-P7'!$AS$92</f>
        <v>0</v>
      </c>
      <c r="GB2" s="1388">
        <f>'P6-P7'!$D$95</f>
        <v>0</v>
      </c>
      <c r="GC2" s="1388">
        <f>'P6-P7'!$AS$97</f>
        <v>0</v>
      </c>
      <c r="GD2" s="1388">
        <f>'P6-P7'!$AA$102</f>
        <v>0</v>
      </c>
      <c r="GE2" s="1388">
        <f>'P6-P7'!$AD$102</f>
        <v>0</v>
      </c>
      <c r="GF2" s="1388">
        <f>'P6-P7'!$AG$102</f>
        <v>0</v>
      </c>
      <c r="GG2" s="1388">
        <f>'P6-P7'!$AM$102</f>
        <v>0</v>
      </c>
      <c r="GH2" s="1388">
        <f>'P6-P7'!$AP$102</f>
        <v>0</v>
      </c>
      <c r="GI2" s="1388">
        <f>'P6-P7'!$AS$102</f>
        <v>0</v>
      </c>
      <c r="GJ2" s="1388">
        <f>'P10-P11'!$L$11</f>
        <v>0</v>
      </c>
      <c r="GK2" s="1388">
        <f>'P8-P9'!$L$18</f>
        <v>0</v>
      </c>
      <c r="GL2" s="1388">
        <f>'P10-P11'!$L$25</f>
        <v>0</v>
      </c>
      <c r="GM2" s="1388">
        <f>'P8-P9'!$L$32</f>
        <v>0</v>
      </c>
      <c r="GN2" s="1388">
        <f>'P8-P9'!$L$39</f>
        <v>0</v>
      </c>
      <c r="GO2" s="1388">
        <f>'P8-P9'!$L$46</f>
        <v>0</v>
      </c>
      <c r="GP2" s="1388">
        <f>'P8-P9'!$L$53</f>
        <v>0</v>
      </c>
      <c r="GQ2" s="1388">
        <f>'P8-P9'!$L$58</f>
        <v>0</v>
      </c>
      <c r="GR2" s="1388">
        <f>'P8-P9'!$L$63</f>
        <v>0</v>
      </c>
      <c r="GS2" s="1388">
        <f>'P8-P9'!$L$68</f>
        <v>0</v>
      </c>
      <c r="GT2" s="1388">
        <f>'P8-P9'!$L$73</f>
        <v>0</v>
      </c>
      <c r="GU2" s="1388">
        <f>'P8-P9'!$L$78</f>
        <v>0</v>
      </c>
      <c r="GV2" s="1388">
        <f>'P8-P9'!$L$83</f>
        <v>0</v>
      </c>
      <c r="GW2" s="1388">
        <f>'P8-P9'!$L$88</f>
        <v>0</v>
      </c>
      <c r="GX2" s="1388">
        <f>'P8-P9'!$M$11</f>
        <v>0</v>
      </c>
      <c r="GY2" s="1388">
        <f>'P8-P9'!$M$18</f>
        <v>0</v>
      </c>
      <c r="GZ2" s="1388">
        <f>'P8-P9'!$M$25</f>
        <v>0</v>
      </c>
      <c r="HA2" s="1388">
        <f>'P8-P9'!$M$32</f>
        <v>0</v>
      </c>
      <c r="HB2" s="1388">
        <f>'P8-P9'!$M$39</f>
        <v>0</v>
      </c>
      <c r="HC2" s="1388">
        <f>'P8-P9'!$M$46</f>
        <v>0</v>
      </c>
      <c r="HD2" s="1388">
        <f>'P8-P9'!$M$53</f>
        <v>0</v>
      </c>
      <c r="HE2" s="1388">
        <f>'P8-P9'!$M$58</f>
        <v>0</v>
      </c>
      <c r="HF2" s="1388">
        <f>'P8-P9'!$M$63</f>
        <v>0</v>
      </c>
      <c r="HG2" s="1388">
        <f>'P8-P9'!$M$68</f>
        <v>0</v>
      </c>
      <c r="HH2" s="1388">
        <f>'P8-P9'!$M$73</f>
        <v>0</v>
      </c>
      <c r="HI2" s="1388">
        <f>'P8-P9'!$M$78</f>
        <v>0</v>
      </c>
      <c r="HJ2" s="1388">
        <f>'P8-P9'!$M$83</f>
        <v>0</v>
      </c>
      <c r="HK2" s="1388">
        <f>'P8-P9'!$M$88</f>
        <v>0</v>
      </c>
      <c r="HL2" s="1388">
        <f>'P8-P9'!$N$11</f>
        <v>0</v>
      </c>
      <c r="HM2" s="1388">
        <f>'P8-P9'!$N$18</f>
        <v>0</v>
      </c>
      <c r="HN2" s="1388">
        <f>'P8-P9'!$N$25</f>
        <v>0</v>
      </c>
      <c r="HO2" s="1388">
        <f>'P8-P9'!$N$32</f>
        <v>0</v>
      </c>
      <c r="HP2" s="1388">
        <f>'P8-P9'!$N$39</f>
        <v>0</v>
      </c>
      <c r="HQ2" s="1388">
        <f>'P8-P9'!$N$53</f>
        <v>0</v>
      </c>
      <c r="HR2" s="1388">
        <f>'P8-P9'!$N$53</f>
        <v>0</v>
      </c>
      <c r="HS2" s="1388">
        <f>'P8-P9'!$N$58</f>
        <v>0</v>
      </c>
      <c r="HT2" s="1388">
        <f>'P8-P9'!$N$63</f>
        <v>0</v>
      </c>
      <c r="HU2" s="1388">
        <f>'P8-P9'!$N$68</f>
        <v>0</v>
      </c>
      <c r="HV2" s="1388">
        <f>'P8-P9'!$N$73</f>
        <v>0</v>
      </c>
      <c r="HW2" s="1388">
        <f>'P8-P9'!$N$78</f>
        <v>0</v>
      </c>
      <c r="HX2" s="1388">
        <f>'P8-P9'!$N$83</f>
        <v>0</v>
      </c>
      <c r="HY2" s="1388">
        <f>'P8-P9'!$N$88</f>
        <v>0</v>
      </c>
      <c r="HZ2" s="1388">
        <f>'P8-P9'!$O$25</f>
        <v>0</v>
      </c>
      <c r="IA2" s="1388">
        <f>'P8-P9'!$O$32</f>
        <v>0</v>
      </c>
      <c r="IB2" s="1388">
        <f>'P8-P9'!$O$39</f>
        <v>0</v>
      </c>
      <c r="IC2" s="1388">
        <f>'P8-P9'!$O$46</f>
        <v>0</v>
      </c>
      <c r="ID2" s="1388">
        <f>'P8-P9'!$O$53</f>
        <v>0</v>
      </c>
      <c r="IE2" s="1388">
        <f>'P8-P9'!$O$58</f>
        <v>0</v>
      </c>
      <c r="IF2" s="1388">
        <f>'P8-P9'!$O$63</f>
        <v>0</v>
      </c>
      <c r="IG2" s="1388">
        <f>'P8-P9'!$O$68</f>
        <v>0</v>
      </c>
      <c r="IH2" s="1388">
        <f>'P8-P9'!$O$73</f>
        <v>0</v>
      </c>
      <c r="II2" s="1388">
        <f>'P8-P9'!$O$78</f>
        <v>0</v>
      </c>
      <c r="IJ2" s="1388">
        <f>'P8-P9'!$O$88</f>
        <v>0</v>
      </c>
      <c r="IK2" s="1388">
        <f>'P8-P9'!$P$25</f>
        <v>0</v>
      </c>
      <c r="IL2" s="1388">
        <f>'P8-P9'!$P$32</f>
        <v>0</v>
      </c>
      <c r="IM2" s="1388">
        <f>'P8-P9'!$P$39</f>
        <v>0</v>
      </c>
      <c r="IN2" s="1388">
        <f>'P8-P9'!$P$46</f>
        <v>0</v>
      </c>
      <c r="IO2" s="1388">
        <f>'P8-P9'!$P$53</f>
        <v>0</v>
      </c>
      <c r="IP2" s="1388">
        <f>'P8-P9'!$P$58</f>
        <v>0</v>
      </c>
      <c r="IQ2" s="1388">
        <f>'P8-P9'!$P$63</f>
        <v>0</v>
      </c>
      <c r="IR2" s="1388">
        <f>'P8-P9'!$P$68</f>
        <v>0</v>
      </c>
      <c r="IS2" s="1388">
        <f>'P8-P9'!$P$73</f>
        <v>0</v>
      </c>
      <c r="IT2" s="1388">
        <f>'P8-P9'!$P$78</f>
        <v>0</v>
      </c>
      <c r="IU2" s="1388">
        <f>'P8-P9'!$P$83</f>
        <v>0</v>
      </c>
      <c r="IV2" s="1388">
        <f>'P8-P9'!$P$88</f>
        <v>0</v>
      </c>
      <c r="IW2" s="1388">
        <f>'P8-P9'!$Q$25</f>
        <v>0</v>
      </c>
      <c r="IX2" s="1388">
        <f>'P8-P9'!$Q$32</f>
        <v>0</v>
      </c>
      <c r="IY2" s="1388">
        <f>'P8-P9'!$Q$39</f>
        <v>0</v>
      </c>
      <c r="IZ2" s="1388">
        <f>'P8-P9'!$Q$46</f>
        <v>0</v>
      </c>
      <c r="JA2" s="1388">
        <f>'P8-P9'!$Q$53</f>
        <v>0</v>
      </c>
      <c r="JB2" s="1388">
        <f>'P8-P9'!$Q$58</f>
        <v>0</v>
      </c>
      <c r="JC2" s="1388">
        <f>'P8-P9'!$Q$63</f>
        <v>0</v>
      </c>
      <c r="JD2" s="1388">
        <f>'P8-P9'!$Q$68</f>
        <v>0</v>
      </c>
      <c r="JE2" s="1388">
        <f>'P8-P9'!$Q$73</f>
        <v>0</v>
      </c>
      <c r="JF2" s="1388">
        <f>'P8-P9'!$Q$78</f>
        <v>0</v>
      </c>
      <c r="JG2" s="1388">
        <f>'P8-P9'!$Q$83</f>
        <v>0</v>
      </c>
      <c r="JH2" s="1388">
        <f>'P8-P9'!$Q$88</f>
        <v>0</v>
      </c>
      <c r="JI2" s="1388">
        <f>'P8-P9'!$R$25</f>
        <v>0</v>
      </c>
      <c r="JJ2" s="1388">
        <f>'P8-P9'!$R$32</f>
        <v>0</v>
      </c>
      <c r="JK2" s="1388">
        <f>'P8-P9'!$R$39</f>
        <v>0</v>
      </c>
      <c r="JL2" s="1388">
        <f>'P8-P9'!$R$46</f>
        <v>0</v>
      </c>
      <c r="JM2" s="1388">
        <f>'P8-P9'!$R$53</f>
        <v>0</v>
      </c>
      <c r="JN2" s="1388">
        <f>'P8-P9'!$R$58</f>
        <v>0</v>
      </c>
      <c r="JO2" s="1388">
        <f>'P8-P9'!$R$63</f>
        <v>0</v>
      </c>
      <c r="JP2" s="1388">
        <f>'P8-P9'!$R$68</f>
        <v>0</v>
      </c>
      <c r="JQ2" s="1388">
        <f>'P8-P9'!$R$73</f>
        <v>0</v>
      </c>
      <c r="JR2" s="1388">
        <f>'P8-P9'!$R$78</f>
        <v>0</v>
      </c>
      <c r="JS2" s="1388">
        <f>'P8-P9'!$R$83</f>
        <v>0</v>
      </c>
      <c r="JT2" s="1388">
        <f>'P8-P9'!$R$88</f>
        <v>0</v>
      </c>
      <c r="JU2" s="1388">
        <f>'P10-P11'!$L$11</f>
        <v>0</v>
      </c>
      <c r="JV2" s="1388">
        <f>'P10-P11'!$L$18</f>
        <v>0</v>
      </c>
      <c r="JW2" s="1388">
        <f>'P10-P11'!$L$25</f>
        <v>0</v>
      </c>
      <c r="JX2" s="1388">
        <f>'P10-P11'!$L$32</f>
        <v>0</v>
      </c>
      <c r="JY2" s="1388">
        <f>'P10-P11'!$L$39</f>
        <v>0</v>
      </c>
      <c r="JZ2" s="1388">
        <f>'P10-P11'!$L$46</f>
        <v>0</v>
      </c>
      <c r="KA2" s="1388">
        <f>'P10-P11'!$L$53</f>
        <v>0</v>
      </c>
      <c r="KB2" s="1388">
        <f>'P10-P11'!$L$58</f>
        <v>0</v>
      </c>
      <c r="KC2" s="1388">
        <f>'P10-P11'!$L$63</f>
        <v>0</v>
      </c>
      <c r="KD2" s="1388">
        <f>'P10-P11'!$L$68</f>
        <v>0</v>
      </c>
      <c r="KE2" s="1388">
        <f>'P10-P11'!$L$73</f>
        <v>0</v>
      </c>
      <c r="KF2" s="1388">
        <f>'P10-P11'!$L$78</f>
        <v>0</v>
      </c>
      <c r="KG2" s="1388">
        <f>'P10-P11'!$L$83</f>
        <v>0</v>
      </c>
      <c r="KH2" s="1388">
        <f>'P10-P11'!$L$88</f>
        <v>0</v>
      </c>
      <c r="KI2" s="1388">
        <f>'P10-P11'!$M$11</f>
        <v>0</v>
      </c>
      <c r="KJ2" s="1388">
        <f>'P10-P11'!$M$18</f>
        <v>0</v>
      </c>
      <c r="KK2" s="1388">
        <f>'P10-P11'!$M$25</f>
        <v>0</v>
      </c>
      <c r="KL2" s="1388">
        <f>'P10-P11'!$M$32</f>
        <v>0</v>
      </c>
      <c r="KM2" s="1388">
        <f>'P10-P11'!$M$39</f>
        <v>0</v>
      </c>
      <c r="KN2" s="1388">
        <f>'P10-P11'!$M$46</f>
        <v>0</v>
      </c>
      <c r="KO2" s="1388">
        <f>'P10-P11'!$M$53</f>
        <v>0</v>
      </c>
      <c r="KP2" s="1388">
        <f>'P10-P11'!$M$58</f>
        <v>0</v>
      </c>
      <c r="KQ2" s="1388">
        <f>'P10-P11'!$M$63</f>
        <v>0</v>
      </c>
      <c r="KR2" s="1388">
        <f>'P10-P11'!$M$68</f>
        <v>0</v>
      </c>
      <c r="KS2" s="1388">
        <f>'P10-P11'!$M$73</f>
        <v>0</v>
      </c>
      <c r="KT2" s="1388">
        <f>'P10-P11'!$M$78</f>
        <v>0</v>
      </c>
      <c r="KU2" s="1388">
        <f>'P10-P11'!$M$83</f>
        <v>0</v>
      </c>
      <c r="KV2" s="1388">
        <f>'P10-P11'!$M$88</f>
        <v>0</v>
      </c>
      <c r="KW2" s="1388">
        <f>'P10-P11'!$N$11</f>
        <v>0</v>
      </c>
      <c r="KX2" s="1388">
        <f>'P10-P11'!$N$18</f>
        <v>0</v>
      </c>
      <c r="KY2" s="1388">
        <f>'P10-P11'!$N$25</f>
        <v>0</v>
      </c>
      <c r="KZ2" s="1388">
        <f>'P10-P11'!$N$32</f>
        <v>0</v>
      </c>
      <c r="LA2" s="1388">
        <f>'P10-P11'!$N$39</f>
        <v>0</v>
      </c>
      <c r="LB2" s="1388">
        <f>'P10-P11'!$N$46</f>
        <v>0</v>
      </c>
      <c r="LC2" s="1388">
        <f>'P10-P11'!$N$53</f>
        <v>0</v>
      </c>
      <c r="LD2" s="1388">
        <f>'P10-P11'!$N$58</f>
        <v>0</v>
      </c>
      <c r="LE2" s="1388">
        <f>'P10-P11'!$N$63</f>
        <v>0</v>
      </c>
      <c r="LF2" s="1388">
        <f>'P10-P11'!$N$68</f>
        <v>0</v>
      </c>
      <c r="LG2" s="1388">
        <f>'P10-P11'!$N$73</f>
        <v>0</v>
      </c>
      <c r="LH2" s="1388">
        <f>'P10-P11'!$N$78</f>
        <v>0</v>
      </c>
      <c r="LI2" s="1388">
        <f>'P10-P11'!$N$83</f>
        <v>0</v>
      </c>
      <c r="LJ2" s="1388">
        <f>'P10-P11'!$N$88</f>
        <v>0</v>
      </c>
      <c r="LK2" s="1388">
        <f>'P10-P11'!$O$25</f>
        <v>0</v>
      </c>
      <c r="LL2" s="1388">
        <f>'P10-P11'!$O$32</f>
        <v>0</v>
      </c>
      <c r="LM2" s="1388">
        <f>'P10-P11'!$O$39</f>
        <v>0</v>
      </c>
      <c r="LN2" s="1388">
        <f>'P10-P11'!$O$46</f>
        <v>0</v>
      </c>
      <c r="LO2" s="1388">
        <f>'P10-P11'!$O$53</f>
        <v>0</v>
      </c>
      <c r="LP2" s="1388">
        <f>'P10-P11'!$O$58</f>
        <v>0</v>
      </c>
      <c r="LQ2" s="1388">
        <f>'P10-P11'!$O$63</f>
        <v>0</v>
      </c>
      <c r="LR2" s="1388">
        <f>'P10-P11'!$O$68</f>
        <v>0</v>
      </c>
      <c r="LS2" s="1388">
        <f>'P10-P11'!$O$73</f>
        <v>0</v>
      </c>
      <c r="LT2" s="1388">
        <f>'P10-P11'!$O$78</f>
        <v>0</v>
      </c>
      <c r="LU2" s="1388">
        <f>'P10-P11'!$O$88</f>
        <v>0</v>
      </c>
      <c r="LV2" s="1388">
        <f>'P10-P11'!$P$25</f>
        <v>0</v>
      </c>
      <c r="LW2" s="1388">
        <f>'P10-P11'!$P$32</f>
        <v>0</v>
      </c>
      <c r="LX2" s="1388">
        <f>'P10-P11'!$P$39</f>
        <v>0</v>
      </c>
      <c r="LY2" s="1388">
        <f>'P10-P11'!$P$46</f>
        <v>0</v>
      </c>
      <c r="LZ2" s="1388">
        <f>'P10-P11'!$P$53</f>
        <v>0</v>
      </c>
      <c r="MA2" s="1388">
        <f>'P10-P11'!$P$58</f>
        <v>0</v>
      </c>
      <c r="MB2" s="1388">
        <f>'P10-P11'!$P$63</f>
        <v>0</v>
      </c>
      <c r="MC2" s="1388">
        <f>'P10-P11'!$P$68</f>
        <v>0</v>
      </c>
      <c r="MD2" s="1388">
        <f>'P10-P11'!$P$73</f>
        <v>0</v>
      </c>
      <c r="ME2" s="1388">
        <f>'P10-P11'!$P$78</f>
        <v>0</v>
      </c>
      <c r="MF2" s="1388">
        <f>'P10-P11'!$P$83</f>
        <v>0</v>
      </c>
      <c r="MG2" s="1388">
        <f>'P10-P11'!$P$88</f>
        <v>0</v>
      </c>
      <c r="MH2" s="1388">
        <f>'P10-P11'!$Q$25</f>
        <v>0</v>
      </c>
      <c r="MI2" s="1388">
        <f>'P10-P11'!$Q$32</f>
        <v>0</v>
      </c>
      <c r="MJ2" s="1388">
        <f>'P10-P11'!$Q$39</f>
        <v>0</v>
      </c>
      <c r="MK2" s="1388">
        <f>'P10-P11'!$Q$46</f>
        <v>0</v>
      </c>
      <c r="ML2" s="1388">
        <f>'P10-P11'!$Q$53</f>
        <v>0</v>
      </c>
      <c r="MM2" s="1388">
        <f>'P10-P11'!$Q$58</f>
        <v>0</v>
      </c>
      <c r="MN2" s="1388">
        <f>'P10-P11'!$Q$63</f>
        <v>0</v>
      </c>
      <c r="MO2" s="1388">
        <f>'P10-P11'!$Q$68</f>
        <v>0</v>
      </c>
      <c r="MP2" s="1388">
        <f>'P10-P11'!$Q$73</f>
        <v>0</v>
      </c>
      <c r="MQ2" s="1388">
        <f>'P10-P11'!$Q$78</f>
        <v>0</v>
      </c>
      <c r="MR2" s="1388">
        <f>'P10-P11'!$Q$83</f>
        <v>0</v>
      </c>
      <c r="MS2" s="1388">
        <f>'P10-P11'!$Q$88</f>
        <v>0</v>
      </c>
      <c r="MT2" s="1388">
        <f>'P10-P11'!$R$25</f>
        <v>0</v>
      </c>
      <c r="MU2" s="1388">
        <f>'P10-P11'!$R$32</f>
        <v>0</v>
      </c>
      <c r="MV2" s="1388">
        <f>'P10-P11'!$R$39</f>
        <v>0</v>
      </c>
      <c r="MW2" s="1388">
        <f>'P10-P11'!$R$46</f>
        <v>0</v>
      </c>
      <c r="MX2" s="1388">
        <f>'P10-P11'!$R$53</f>
        <v>0</v>
      </c>
      <c r="MY2" s="1388">
        <f>'P10-P11'!$R$58</f>
        <v>0</v>
      </c>
      <c r="MZ2" s="1388">
        <f>'P10-P11'!$R$63</f>
        <v>0</v>
      </c>
      <c r="NA2" s="1388">
        <f>'P10-P11'!$R$68</f>
        <v>0</v>
      </c>
      <c r="NB2" s="1388">
        <f>'P10-P11'!$R$73</f>
        <v>0</v>
      </c>
      <c r="NC2" s="1388">
        <f>'P10-P11'!$R$78</f>
        <v>0</v>
      </c>
      <c r="ND2" s="1388">
        <f>'P10-P11'!$R$83</f>
        <v>0</v>
      </c>
      <c r="NE2" s="1388">
        <f>'P10-P11'!$R$88</f>
        <v>0</v>
      </c>
      <c r="NF2" s="1388">
        <f>'P12'!$X$12</f>
        <v>0</v>
      </c>
      <c r="NG2" s="1388">
        <f>'P12'!$X$18</f>
        <v>0</v>
      </c>
      <c r="NH2" s="1388">
        <f>'P12'!$X$22</f>
        <v>0</v>
      </c>
      <c r="NI2" s="1388">
        <f>'P12'!$X$28</f>
        <v>0</v>
      </c>
      <c r="NJ2" s="1388">
        <f>'P12'!$X$32</f>
        <v>0</v>
      </c>
      <c r="NK2" s="1388">
        <f>'P12'!$X$36</f>
        <v>0</v>
      </c>
      <c r="NL2" s="1388">
        <f>'P12'!$X$42</f>
        <v>0</v>
      </c>
      <c r="NM2" s="1388">
        <f>'P12'!$X$46</f>
        <v>0</v>
      </c>
      <c r="NN2" s="1388">
        <f>'P12'!$X$50</f>
        <v>0</v>
      </c>
      <c r="NO2" s="1388">
        <f>'P12'!$X$54</f>
        <v>0</v>
      </c>
      <c r="NP2" s="1388">
        <f>'P12'!$X$58</f>
        <v>0</v>
      </c>
      <c r="NQ2" s="1388">
        <f>'P12'!$X$62</f>
        <v>0</v>
      </c>
      <c r="NR2" s="1388">
        <f>'P12'!$AE$12</f>
        <v>0</v>
      </c>
      <c r="NS2" s="1388">
        <f>'P12'!$AE$18</f>
        <v>0</v>
      </c>
      <c r="NT2" s="1388">
        <f>'P12'!$AE$22</f>
        <v>0</v>
      </c>
      <c r="NU2" s="1388">
        <f>'P12'!$AE$28</f>
        <v>0</v>
      </c>
      <c r="NV2" s="1388">
        <f>'P12'!$AE$32</f>
        <v>0</v>
      </c>
      <c r="NW2" s="1388">
        <f>'P12'!$AE$36</f>
        <v>0</v>
      </c>
      <c r="NX2" s="1388">
        <f>'P12'!$AE$42</f>
        <v>0</v>
      </c>
      <c r="NY2" s="1388">
        <f>'P12'!$AE$46</f>
        <v>0</v>
      </c>
      <c r="NZ2" s="1388">
        <f>'P12'!$AE$50</f>
        <v>0</v>
      </c>
      <c r="OA2" s="1388">
        <f>'P12'!$AE$54</f>
        <v>0</v>
      </c>
      <c r="OB2" s="1388">
        <f>'P12'!$AE$58</f>
        <v>0</v>
      </c>
      <c r="OC2" s="1388">
        <f>'P12'!$AE$62</f>
        <v>0</v>
      </c>
      <c r="OD2" s="1388">
        <f>'P12'!$AE$77</f>
        <v>0</v>
      </c>
      <c r="OE2" s="1388">
        <f>'P13'!$AR$16</f>
        <v>0</v>
      </c>
      <c r="OF2" s="1388">
        <f>'P13'!$AR$19</f>
        <v>0</v>
      </c>
      <c r="OG2" s="1388">
        <f>'P13'!$AR$23</f>
        <v>0</v>
      </c>
      <c r="OH2" s="1388">
        <f>'P13'!$AR$27</f>
        <v>0</v>
      </c>
      <c r="OI2" s="1388">
        <f>'P13'!$AR$30</f>
        <v>0</v>
      </c>
      <c r="OJ2" s="1388">
        <f>'P13'!$AR$33</f>
        <v>0</v>
      </c>
      <c r="OK2" s="1388">
        <f>'P13'!$AR$37</f>
        <v>0</v>
      </c>
      <c r="OL2" s="1388">
        <f>'P13'!$AR$46</f>
        <v>0</v>
      </c>
      <c r="OM2" s="1388">
        <f>'P13'!$AR$49</f>
        <v>0</v>
      </c>
      <c r="ON2" s="1388">
        <f>'P13'!$AR$55</f>
        <v>0</v>
      </c>
      <c r="OO2" s="1388">
        <f>'P13'!$AR$63</f>
        <v>0</v>
      </c>
      <c r="OP2" s="1388">
        <f>'P13'!$AR$72</f>
        <v>0</v>
      </c>
      <c r="OQ2" s="1388">
        <f>'P13'!$AR$75</f>
        <v>0</v>
      </c>
      <c r="OR2" s="1388">
        <f>'P13'!$AR$78</f>
        <v>0</v>
      </c>
      <c r="OS2" s="1388">
        <f>'P13'!$AR$81</f>
        <v>0</v>
      </c>
      <c r="OT2" s="1388">
        <f>'P13'!$AR$84</f>
        <v>0</v>
      </c>
      <c r="OU2" s="1388">
        <f>'P13'!$AR$87</f>
        <v>0</v>
      </c>
      <c r="OV2" s="1388">
        <f>'P13'!$AR$90</f>
        <v>0</v>
      </c>
      <c r="OW2" s="1388">
        <f>'P13'!$AR$93</f>
        <v>0</v>
      </c>
      <c r="OX2" s="1388">
        <f>'P13'!$AR$99</f>
        <v>0</v>
      </c>
      <c r="OY2" s="1388">
        <f>'P14'!$AR$17</f>
        <v>0</v>
      </c>
      <c r="OZ2" s="1388">
        <f>'P14'!$AR$20</f>
        <v>0</v>
      </c>
      <c r="PA2" s="1388">
        <f>'P14'!$AR$23</f>
        <v>0</v>
      </c>
      <c r="PB2" s="1388">
        <f>'P14'!$AR$26</f>
        <v>0</v>
      </c>
      <c r="PC2" s="1388">
        <f>'P14'!$AR$29</f>
        <v>0</v>
      </c>
      <c r="PD2" s="1388">
        <f>'P14'!$AR$32</f>
        <v>0</v>
      </c>
      <c r="PE2" s="1388">
        <f>'P14'!$AR$35</f>
        <v>0</v>
      </c>
      <c r="PF2" s="1388">
        <f>'P14'!$AR$38</f>
        <v>0</v>
      </c>
      <c r="PG2" s="1388">
        <f>'P14'!$AR$41</f>
        <v>0</v>
      </c>
      <c r="PH2" s="1388">
        <f>'P14'!$AR$44</f>
        <v>0</v>
      </c>
      <c r="PI2" s="1388">
        <f>'P14'!$AR$48</f>
        <v>0</v>
      </c>
      <c r="PJ2" s="1388">
        <f>'P14'!$AR$51</f>
        <v>0</v>
      </c>
      <c r="PK2" s="1388">
        <f>'P14'!$AP$54</f>
        <v>0</v>
      </c>
      <c r="PL2" s="1388">
        <f>'P14'!$AP$57</f>
        <v>0</v>
      </c>
      <c r="PM2" s="1388">
        <f>'P14'!$AP$60</f>
        <v>0</v>
      </c>
      <c r="PN2" s="1388">
        <f>'P14'!$AR$64</f>
        <v>0</v>
      </c>
      <c r="PO2" s="1388">
        <f>'P14'!$F$66</f>
        <v>0</v>
      </c>
      <c r="PP2" s="1388">
        <f>'P14'!$AR$72</f>
        <v>0</v>
      </c>
      <c r="PQ2" s="1388">
        <f>'P14'!$D$74</f>
        <v>0</v>
      </c>
      <c r="PR2" s="1388">
        <f>'P14'!$AN$84</f>
        <v>0</v>
      </c>
      <c r="PS2" s="1388">
        <f>'P14'!$AR$90</f>
        <v>0</v>
      </c>
      <c r="PT2" s="1388">
        <f>'P14'!$AN$96</f>
        <v>0</v>
      </c>
      <c r="PU2" s="1388">
        <f>'P15'!$AR$15</f>
        <v>0</v>
      </c>
      <c r="PV2" s="1388">
        <f>'P15'!$AR$19</f>
        <v>0</v>
      </c>
      <c r="PW2" s="1388">
        <f>'P15'!$AR$23</f>
        <v>0</v>
      </c>
      <c r="PX2" s="1388">
        <f>'P15'!$AR$33</f>
        <v>0</v>
      </c>
      <c r="PY2" s="1388">
        <f>'P15'!$AR$36</f>
        <v>0</v>
      </c>
      <c r="PZ2" s="1388">
        <f>'P15'!$AR$39</f>
        <v>0</v>
      </c>
      <c r="QA2" s="1388">
        <f>'P15'!$AR$44</f>
        <v>0</v>
      </c>
      <c r="QB2" s="1388">
        <f>'P15'!$AR$48</f>
        <v>0</v>
      </c>
      <c r="QC2" s="1388">
        <f>'P15'!$AR$52</f>
        <v>0</v>
      </c>
      <c r="QD2" s="1388">
        <f>'P15'!$AR$56</f>
        <v>0</v>
      </c>
      <c r="QE2" s="1388">
        <f>'P15'!$AR$60</f>
        <v>0</v>
      </c>
      <c r="QF2" s="1388">
        <f>'P15'!$AR$63</f>
        <v>0</v>
      </c>
      <c r="QG2" s="1388">
        <f>'P15'!$AR$68</f>
        <v>0</v>
      </c>
      <c r="QH2" s="1388">
        <f>'P15'!$AR$74</f>
        <v>0</v>
      </c>
      <c r="QI2" s="1388">
        <f>'P15'!$AR$80</f>
        <v>0</v>
      </c>
      <c r="QJ2" s="1388">
        <f>'P16'!$AR$17</f>
        <v>0</v>
      </c>
      <c r="QK2" s="1388">
        <f>'P16'!$AR$20</f>
        <v>0</v>
      </c>
      <c r="QL2" s="1388">
        <f>'P16'!$AR$23</f>
        <v>0</v>
      </c>
      <c r="QM2" s="1388">
        <f>'P16'!$AR$28</f>
        <v>0</v>
      </c>
      <c r="QN2" s="1388">
        <f>'P16'!$AR$33</f>
        <v>0</v>
      </c>
      <c r="QO2" s="1388">
        <f>'P16'!$AR$37</f>
        <v>0</v>
      </c>
      <c r="QP2" s="1388">
        <f>'P16'!$AR$42</f>
        <v>0</v>
      </c>
      <c r="QQ2" s="1388">
        <f>'P16'!$AR$47</f>
        <v>0</v>
      </c>
      <c r="QR2" s="1388">
        <f>'P16'!$AR$52</f>
        <v>0</v>
      </c>
      <c r="QS2" s="1388">
        <f>'P16'!$AR$56</f>
        <v>0</v>
      </c>
      <c r="QT2" s="1388">
        <f>'P16'!$AR$60</f>
        <v>0</v>
      </c>
      <c r="QU2" s="1388">
        <f>'P16'!$AR$65</f>
        <v>0</v>
      </c>
      <c r="QV2" s="1388">
        <f>'P16'!$AR$71</f>
        <v>0</v>
      </c>
      <c r="QW2" s="1388">
        <f>'P16'!$AR$76</f>
        <v>0</v>
      </c>
      <c r="QX2" s="1388">
        <f>'P16'!$AR$81</f>
        <v>0</v>
      </c>
      <c r="QY2" s="1388">
        <f>'P16'!$AR$86</f>
        <v>0</v>
      </c>
      <c r="QZ2" s="1388">
        <f>'P16'!$AR$91</f>
        <v>0</v>
      </c>
      <c r="RA2" s="1388">
        <f>'P16'!$AR$96</f>
        <v>0</v>
      </c>
      <c r="RB2" s="1388">
        <f>'P17'!$AR$11</f>
        <v>0</v>
      </c>
      <c r="RC2" s="1388">
        <f>'P17'!$AR$15</f>
        <v>0</v>
      </c>
      <c r="RD2" s="1388">
        <f>'P17'!$AR$22</f>
        <v>0</v>
      </c>
      <c r="RE2" s="1388">
        <f>'P17'!$AR$25</f>
        <v>0</v>
      </c>
      <c r="RF2" s="1388">
        <f>'P17'!$AR$28</f>
        <v>0</v>
      </c>
      <c r="RG2" s="1388">
        <f>'P17'!$AR$31</f>
        <v>0</v>
      </c>
      <c r="RH2" s="1388">
        <f>'P17'!$AR$34</f>
        <v>0</v>
      </c>
      <c r="RI2" s="1388">
        <f>'P17'!$AR$37</f>
        <v>0</v>
      </c>
      <c r="RJ2" s="1388">
        <f>'P17'!$AR$40</f>
        <v>0</v>
      </c>
      <c r="RK2" s="1388">
        <f>'P17'!$AR$43</f>
        <v>0</v>
      </c>
      <c r="RL2" s="1388">
        <f>'P17'!$AR$46</f>
        <v>0</v>
      </c>
      <c r="RM2" s="1388">
        <f>'P17'!$AR$49</f>
        <v>0</v>
      </c>
      <c r="RN2" s="1388">
        <f>'P17'!$AR$52</f>
        <v>0</v>
      </c>
      <c r="RO2" s="1388">
        <f>'P17'!$AR$57</f>
        <v>0</v>
      </c>
      <c r="RP2" s="1388">
        <f>'P17'!$AR$70</f>
        <v>0</v>
      </c>
      <c r="RQ2" s="1388">
        <f>'P17'!$F$72</f>
        <v>0</v>
      </c>
      <c r="RR2" s="1388">
        <f>'P17'!$AR$75</f>
        <v>0</v>
      </c>
      <c r="RS2" s="1388">
        <f>'P17'!$F$78</f>
        <v>0</v>
      </c>
      <c r="RT2" s="1388">
        <f>'P17'!$AR$80</f>
        <v>0</v>
      </c>
      <c r="RU2" s="1388">
        <f>'P17'!$AR$83</f>
        <v>0</v>
      </c>
      <c r="RV2" s="1388">
        <f>'P17'!$AR$90</f>
        <v>0</v>
      </c>
      <c r="RW2" s="1388">
        <f>'P18'!$AR$13</f>
        <v>0</v>
      </c>
      <c r="RX2" s="1388">
        <f>'P18'!$AR$22</f>
        <v>0</v>
      </c>
      <c r="RY2" s="1388">
        <f>'P18'!$AR$29</f>
        <v>0</v>
      </c>
      <c r="RZ2" s="1388">
        <f>'P18'!$AR$32</f>
        <v>0</v>
      </c>
      <c r="SA2" s="1388">
        <f>'P18'!$AR$35</f>
        <v>0</v>
      </c>
      <c r="SB2" s="1388">
        <f>'P18'!$AR$38</f>
        <v>0</v>
      </c>
      <c r="SC2" s="1388">
        <f>'P18'!$AR$41</f>
        <v>0</v>
      </c>
      <c r="SD2" s="1388">
        <f>'P18'!$F$43</f>
        <v>0</v>
      </c>
      <c r="SE2" s="1388">
        <f>'P18'!$AR$47</f>
        <v>0</v>
      </c>
      <c r="SF2" s="1388">
        <f>'P18'!$D$49</f>
        <v>0</v>
      </c>
      <c r="SG2" s="1388">
        <f>'P18'!$AR$59</f>
        <v>0</v>
      </c>
      <c r="SH2" s="1388">
        <f>'P18'!$AR$81</f>
        <v>0</v>
      </c>
      <c r="SI2" s="1388">
        <f>'P18'!$AR$85</f>
        <v>0</v>
      </c>
      <c r="SJ2" s="1388">
        <f>'P18'!$AR$91</f>
        <v>0</v>
      </c>
      <c r="SK2" s="1388">
        <f>'P18'!$AR$94</f>
        <v>0</v>
      </c>
      <c r="SL2" s="1388">
        <f>'P19'!$AR$16</f>
        <v>0</v>
      </c>
      <c r="SM2" s="1388">
        <f>'P19'!$AR$19</f>
        <v>0</v>
      </c>
      <c r="SN2" s="1388">
        <f>'P19'!$AR$22</f>
        <v>0</v>
      </c>
      <c r="SO2" s="1388">
        <f>'P19'!$AR$26</f>
        <v>0</v>
      </c>
      <c r="SP2" s="1388">
        <f>'P19'!$AR$30</f>
        <v>0</v>
      </c>
      <c r="SQ2" s="1388">
        <f>'P19'!$AR$34</f>
        <v>0</v>
      </c>
      <c r="SR2" s="1388">
        <f>'P19'!$AR$38</f>
        <v>0</v>
      </c>
      <c r="SS2" s="1388">
        <f>'P19'!$AR$41</f>
        <v>0</v>
      </c>
      <c r="ST2" s="1388">
        <f>'P19'!$AR$44</f>
        <v>0</v>
      </c>
      <c r="SU2" s="1388">
        <f>'P19'!$AR$47</f>
        <v>0</v>
      </c>
      <c r="SV2" s="1388">
        <f>'P19'!$AR$52</f>
        <v>0</v>
      </c>
      <c r="SW2" s="1388">
        <f>'P19'!$AR$56</f>
        <v>0</v>
      </c>
      <c r="SX2" s="1388">
        <f>'P19'!$F$58</f>
        <v>0</v>
      </c>
      <c r="SY2" s="1388">
        <f>'P19'!$AR$61</f>
        <v>0</v>
      </c>
      <c r="SZ2" s="1388">
        <f>'P19'!$AN$65</f>
        <v>0</v>
      </c>
      <c r="TA2" s="1388">
        <f>'P19'!$AR$69</f>
        <v>0</v>
      </c>
      <c r="TB2" s="1388">
        <f>'P19'!$AR$73</f>
        <v>0</v>
      </c>
      <c r="TC2" s="1388">
        <f>'P19'!$AR$77</f>
        <v>0</v>
      </c>
      <c r="TD2" s="1388">
        <f>'P19'!$AR$81</f>
        <v>0</v>
      </c>
      <c r="TE2" s="1388">
        <f>'P19'!$AN$85</f>
        <v>0</v>
      </c>
      <c r="TF2" s="1388">
        <f>'P20'!$AB$17</f>
        <v>0</v>
      </c>
      <c r="TG2" s="1388">
        <f>'P20'!$AB$21</f>
        <v>0</v>
      </c>
      <c r="TH2" s="1388">
        <f>'P20'!$AB$25</f>
        <v>0</v>
      </c>
      <c r="TI2" s="1388">
        <f>'P20'!$BF$17</f>
        <v>0</v>
      </c>
      <c r="TJ2" s="1388">
        <f>'P20'!$BF$21</f>
        <v>0</v>
      </c>
      <c r="TK2" s="1388">
        <f>'P20'!$BF$25</f>
        <v>0</v>
      </c>
      <c r="TL2" s="1388">
        <f>'P20'!$F$79</f>
        <v>0</v>
      </c>
      <c r="TM2" s="1388">
        <f>'P20'!$BS$84</f>
        <v>0</v>
      </c>
      <c r="TN2" s="1388">
        <f>'P20'!$BX$79</f>
        <v>0</v>
      </c>
      <c r="TO2" s="1388">
        <f>'P21'!$T$19</f>
        <v>0</v>
      </c>
      <c r="TP2" s="1388">
        <f>'P21'!$T$23</f>
        <v>0</v>
      </c>
      <c r="TQ2" s="1388">
        <f>'P21'!$T$27</f>
        <v>0</v>
      </c>
      <c r="TR2" s="1388">
        <f>'P21'!$T$31</f>
        <v>0</v>
      </c>
      <c r="TS2" s="1388">
        <f>'P21'!$T$35</f>
        <v>0</v>
      </c>
      <c r="TT2" s="1388">
        <f>'P21'!$T$39</f>
        <v>0</v>
      </c>
      <c r="TU2" s="1388">
        <f>'P21'!$T$43</f>
        <v>0</v>
      </c>
      <c r="TV2" s="1388">
        <f>'P21'!$T$47</f>
        <v>0</v>
      </c>
      <c r="TW2" s="1388">
        <f>'P21'!$T$51</f>
        <v>0</v>
      </c>
      <c r="TX2" s="1388">
        <f>'P21'!$T$55</f>
        <v>0</v>
      </c>
      <c r="TY2" s="1388">
        <f>'P21'!$T$59</f>
        <v>0</v>
      </c>
      <c r="TZ2" s="1388">
        <f>'P21'!$T$63</f>
        <v>0</v>
      </c>
      <c r="UA2" s="1388">
        <f>'P21'!$T$67</f>
        <v>0</v>
      </c>
      <c r="UB2" s="1388">
        <f>'P21'!$T$71</f>
        <v>0</v>
      </c>
      <c r="UC2" s="1388">
        <f>'P21'!$T$75</f>
        <v>0</v>
      </c>
      <c r="UD2" s="1388">
        <f>'P21'!$T$79</f>
        <v>0</v>
      </c>
      <c r="UE2" s="1388">
        <f>'P21'!$T$83</f>
        <v>0</v>
      </c>
      <c r="UF2" s="1388">
        <f>'P21'!$AA$15</f>
        <v>0</v>
      </c>
      <c r="UG2" s="1388">
        <f>'P21'!$AA$19</f>
        <v>0</v>
      </c>
      <c r="UH2" s="1388">
        <f>'P21'!$AA$23</f>
        <v>0</v>
      </c>
      <c r="UI2" s="1388">
        <f>'P21'!$AA$27</f>
        <v>0</v>
      </c>
      <c r="UJ2" s="1388">
        <f>'P21'!$AA$31</f>
        <v>0</v>
      </c>
      <c r="UK2" s="1388">
        <f>'P21'!$AA$35</f>
        <v>0</v>
      </c>
      <c r="UL2" s="1388">
        <f>'P21'!$AA$39</f>
        <v>0</v>
      </c>
      <c r="UM2" s="1388">
        <f>'P21'!$AA$43</f>
        <v>0</v>
      </c>
      <c r="UN2" s="1388">
        <f>'P21'!$AA$47</f>
        <v>0</v>
      </c>
      <c r="UO2" s="1388">
        <f>'P21'!$AA$51</f>
        <v>0</v>
      </c>
      <c r="UP2" s="1388">
        <f>'P21'!$AA$55</f>
        <v>0</v>
      </c>
      <c r="UQ2" s="1388">
        <f>'P21'!$AA$59</f>
        <v>0</v>
      </c>
      <c r="UR2" s="1388">
        <f>'P21'!$AA$63</f>
        <v>0</v>
      </c>
      <c r="US2" s="1388">
        <f>'P21'!$AA$67</f>
        <v>0</v>
      </c>
      <c r="UT2" s="1388">
        <f>'P21'!$AA$71</f>
        <v>0</v>
      </c>
      <c r="UU2" s="1388">
        <f>'P21'!$AA$75</f>
        <v>0</v>
      </c>
      <c r="UV2" s="1388">
        <f>'P21'!$AA$79</f>
        <v>0</v>
      </c>
      <c r="UW2" s="1388">
        <f>'P21'!$AA$83</f>
        <v>0</v>
      </c>
      <c r="UX2" s="1388">
        <f>IF('P22'!$AG$11&lt;&gt;"",1,IF('P22'!$AT$11&lt;&gt;"",2,0))</f>
        <v>0</v>
      </c>
      <c r="UY2" s="1388">
        <f>IF('P22'!$AG$15&lt;&gt;"",1,IF('P22'!$AT$15&lt;&gt;"",2,0))</f>
        <v>0</v>
      </c>
      <c r="UZ2" s="1388">
        <f>IF('P22'!$AG$19&lt;&gt;"",1,IF('P22'!$AT$19&lt;&gt;"",2,0))</f>
        <v>0</v>
      </c>
      <c r="VA2" s="1388">
        <f>'P22'!$BS$24</f>
        <v>0</v>
      </c>
      <c r="VB2" s="1388">
        <f>'P22'!$BS$33</f>
        <v>0</v>
      </c>
      <c r="VC2" s="1388">
        <f>'P22'!$BS$37</f>
        <v>0</v>
      </c>
      <c r="VD2" s="1388">
        <f>'P22'!$BS$41</f>
        <v>0</v>
      </c>
      <c r="VE2" s="1388">
        <f>'P22'!$BS$52</f>
        <v>0</v>
      </c>
      <c r="VF2" s="1388">
        <f>'P22'!$BS$55</f>
        <v>0</v>
      </c>
      <c r="VG2" s="1388">
        <f>'P22'!$BS$63</f>
        <v>0</v>
      </c>
      <c r="VH2" s="1388">
        <f>'P22'!$BS$71</f>
        <v>0</v>
      </c>
      <c r="VI2" s="1388">
        <f>'P22'!$BS$75</f>
        <v>0</v>
      </c>
      <c r="VJ2" s="1388">
        <f>'P22'!$BS$79</f>
        <v>0</v>
      </c>
      <c r="VK2" s="1388">
        <f>'P22'!$BS$90</f>
        <v>0</v>
      </c>
      <c r="VL2" s="1388">
        <f>'P22'!$BS$93</f>
        <v>0</v>
      </c>
      <c r="VM2" s="1388">
        <f>'P23'!$BY$10</f>
        <v>0</v>
      </c>
      <c r="VN2" s="1388">
        <f>'P23'!$BY$15</f>
        <v>0</v>
      </c>
      <c r="VO2" s="1388">
        <f>'P23'!$BY$18</f>
        <v>0</v>
      </c>
      <c r="VP2" s="1388">
        <f>'P23'!$BY$21</f>
        <v>0</v>
      </c>
      <c r="VQ2" s="1388">
        <f>IF('P23'!$BY$28&lt;&gt;"",1,IF('P23'!$BY$31&lt;&gt;"",2,IF('P23'!$BY$34&lt;&gt;"",3,IF('P23'!$BY$37&lt;&gt;"",4,IF('P23'!$BY$40&lt;&gt;"",5,0)))))</f>
        <v>0</v>
      </c>
      <c r="VR2" s="1388">
        <f>IF('P23'!$F$48&lt;&gt;"",1,IF('P23'!$U$48&lt;&gt;"",2,0))</f>
        <v>0</v>
      </c>
      <c r="VS2" s="1388" t="b">
        <f>IF(OR(V2={87101,87102,87103,87201,87209,87301,87302,87910,87991,87992,87999,88101,88109,88909}),(OK2+OX2+PX2+PY2+PZ2+QA2+QB2+QC2+QD2+QH2+QI2+OM2+QM2+QN2+QO2+QP2+QQ2+QR2+QS2+QT2+QU2+QV2+QW2+QX2+QY2+QZ2+RA2+(RG2+RH2+RI2+RJ2+RK2+RL2+RM2)+RE2+RF2+RN2+RO2+RR2+SG2+SI2+SJ2+SK2+SL2+SM2+SN2+SO2+SP2+SQ2+SR2+SS2+SY2+SE2+TK2-TH2+OO2+PP2+(QK2*QJ2/100)))</f>
        <v>0</v>
      </c>
      <c r="VT2" s="1388" t="b">
        <f>IF(OR(V2={88901,88902}),(OK2+(ON2-QG2)+OQ2+OR2+OS2+OT2+OU2+OW2+OX2+PN2+DD2+(OM2+OO2+PP2)+(QK2*QJ2/100)))</f>
        <v>0</v>
      </c>
      <c r="VU2" s="1388" t="b">
        <f>IF(OR(V2={86201,86202,86203,86994}),(OE2+OF2+OO2+OG2+(ON2-QG2)+OQ2+OR2+OS2+OT2+OU2+OW2+OX2+PN2+DD2+TK2-TH2+(OL2+PP2)+(QK2*QJ2/100)))</f>
        <v>0</v>
      </c>
      <c r="VV2" s="1388" t="b">
        <f>IF(OR(V2={86101}),(OE2+OF2+OH2+OG2+(ON2-QG2)+OQ2+OR2+OS2+OT2+OU2+OW2+OX2+OI2+OJ2+PN2+DD2+TK2-TH2+(OL2+OO2+PP2)+(QK2*QJ2/100)))</f>
        <v>0</v>
      </c>
      <c r="VW2" s="1388" t="b">
        <f>IF(OR(V2={86102}),(OE2+OF2+OH2+OG2+(ON2-QG2)+OQ2+OR2+OS2+OT2+OU2+OW2+OX2+OK2+PN2+DD2+TK2-TH2+(OL2+OO2+PP2)+(QK2*QJ2/100)))</f>
        <v>0</v>
      </c>
      <c r="VX2" s="1388" t="b">
        <f>IF(OR(V2={86991}),(OE2+OG2+OI2+(ON2-QG2)+OQ2+OR2+OS2+OT2+OU2+OW2+OX2+PN2+DD2+TK2-TH2+(OL2+OO2+PP2)+(QK2*QJ2/100)))</f>
        <v>0</v>
      </c>
      <c r="VY2" s="1388" t="b">
        <f>IF(OR(V2={86910,86992,86993,86995,86999}),(OE2+OF2+OH2+OG2+OL2+(ON2-QG2)+OQ2+OR2+OS2+OT2+OU2+OW2+OX2+OJ2+PN2+DD2+TK2-TH2+(OO2+PP2)+(QK2*QJ2/100)))</f>
        <v>0</v>
      </c>
      <c r="VZ2" s="1388" t="b">
        <f>IF(OR(V2={87101,87102,87103,87201,87209,87301,87302,87910,87991,87992,87999,88101,88109,88909}),(PX2+PY2+PZ2+QA2+QB2+QC2+QD2+QH2+QI2+QM2+QN2+QO2+QP2+QQ2+QR2+QS2+QT2+QU2+QV2+QW2+QX2+QY2+QZ2+RA2+(RG2+RH2+RI2+RJ2+RK2+RL2+RM2)+RE2+RF2+RN2+RR2+SE2+SH2+SQ2+SR2+SS2+SY2+TK2-TH2))</f>
        <v>0</v>
      </c>
      <c r="WA2" s="1388" t="b">
        <f>IF(OR(V2={88901,88902}),(PX2+PY2+PZ2+QA2+QB2+QC2+QD2+QH2+QI2+QM2+QN2+QO2+QP2+QQ2+QR2+QS2+QT2+QU2+QV2+QW2+QX2+QY2+QZ2+RA2+(RG2+RH2+RI2+RJ2+RK2+RL2+RM2)+RE2+RF2+RN2+RR2+SE2+SH2+SQ2+SR2+SS2+SY2+TK2-TH2))</f>
        <v>0</v>
      </c>
      <c r="WB2" s="1388" t="b">
        <f>IF(OR(V2={86201,86202,86203,86994}),(PU2+PV2+PX2+PY2+PZ2+QA2+QB2+QC2+QD2+QI2+QP2+QQ2+QR2+QS2+QT2+QU2+QM2+QV2+QW2+QN2+QX2+QY2+QZ2+RA2+QO2+(RG2+RH2+RI2+RJ2+RK2+RL2+RM2)+RE2+RF2+RN2+RR2+SY2+SE2+SH2+SQ2+SR2+SS2))</f>
        <v>0</v>
      </c>
      <c r="WC2" s="1388" t="b">
        <f>IF(OR(V2={86101}),(PU2+PV2+PX2+PY2+PZ2+QA2+QB2+QC2+QD2+QH2+QI2+QP2+QQ2+QR2+QS2+QT2+QU2+QM2+QV2+QW2+(RG2+RH2+RI2+RJ2+RK2+RL2+RM2)+QN2+QX2+QY2+QZ2+RA2+QO2+RC2+RE2+RF2+RN2+RR2+SH2+SQ2+SR2+SS2+SY2+SE2))</f>
        <v>0</v>
      </c>
      <c r="WD2" s="1388" t="b">
        <f>IF(OR(V2={86102}),(PU2+PV2+PX2+PY2+PZ2+QA2+QB2+QC2+QD2+QH2+QI2+QP2+QQ2+QR2+QS2+QT2+QU2+QM2+QN2+QV2+QW2+QX2+QY2+QZ2+RA2+QO2+RC2+(RG2+RH2+RI2+RJ2+RK2+RL2+RM2)+RE2+RF2+RN2+RR2+SH2+SQ2+SR2+SS2+SY2+SE2))</f>
        <v>0</v>
      </c>
      <c r="WE2" s="1388" t="b">
        <f>IF(OR(V2={86991}),(PU2+PV2+PX2+PY2+PZ2+QA2+QB2+QC2+QD2+OH2+QI2+QQ2+QR2+QS2+QT2+QU2+QM2+QV2+QW2+QN2+QX2+QY2+QZ2+RA2+QO2+RC2+(RG2+RH2+RI2+RJ2+RK2+RL2+RM2)+RE2+RF2+RN2+RR2+SH2+SQ2+SR2+SS2+SY2+SE2+QP2))</f>
        <v>0</v>
      </c>
      <c r="WF2" s="1388" t="b">
        <f>IF(OR(V2={86910,86992,86993,86995,86999}),(PU2+PV2+PX2+PY2+PZ2+QA2+OH2+QQ2+QR2+QS2+QT2+QU2+QM2+QV2+QW2+QN2+QX2+QY2+QZ2+RA2+QO2+(RG2+RH2+RI2+RJ2+RK2+RL2+RM2)+RE2+RF2+RN2+RR2+SH2+SQ2+SR2+SS2+SY2+SE2+QB2+QC2+QD2+QP2+QI2))</f>
        <v>0</v>
      </c>
      <c r="WG2" s="1320">
        <f>V2</f>
        <v>0</v>
      </c>
      <c r="WH2" s="1320">
        <f>PR2</f>
        <v>0</v>
      </c>
      <c r="WI2" s="1320">
        <f>SZ2</f>
        <v>0</v>
      </c>
      <c r="WJ2" s="1332">
        <f>VS2+VT2+VU2+VV2+VW2+VX2+VY2</f>
        <v>0</v>
      </c>
      <c r="WK2" s="1333">
        <f>VZ2+WA2+WB2+WC2+WD2+WE2+WF2</f>
        <v>0</v>
      </c>
      <c r="WL2" s="1321">
        <f>WJ2-WK2</f>
        <v>0</v>
      </c>
      <c r="WM2" s="1321">
        <f>HY2+LJ2</f>
        <v>0</v>
      </c>
      <c r="WN2" s="1321">
        <f>SUM(HW2+HX2+LH2+LI2)</f>
        <v>0</v>
      </c>
      <c r="WO2" s="1321">
        <f>SUM(JT2+NE2)</f>
        <v>0</v>
      </c>
      <c r="WP2" s="1321">
        <f>SG2+SI2+SJ2+SK2+SL2+SM2+SN2+SO2+SP2+ST2+SV2</f>
        <v>0</v>
      </c>
      <c r="WQ2" s="1321">
        <f>GC2+QJ2</f>
        <v>0</v>
      </c>
      <c r="WR2" s="1321" t="e">
        <f>WK2/WJ2</f>
        <v>#DIV/0!</v>
      </c>
      <c r="WS2" s="1389" t="e">
        <f>WO2/WN2/12</f>
        <v>#DIV/0!</v>
      </c>
      <c r="WT2" s="1321" t="b">
        <f>FH2=RO2</f>
        <v>1</v>
      </c>
      <c r="WU2" s="1321" t="b">
        <f>WO2=SG2</f>
        <v>1</v>
      </c>
      <c r="WV2" s="1321" t="b">
        <f>(HY2+LJ2)=(NQ2+OC2)</f>
        <v>1</v>
      </c>
      <c r="WW2" s="1321" t="b">
        <f>AND(WN2&gt;0, WO2&gt;0)</f>
        <v>0</v>
      </c>
      <c r="WX2" s="1321">
        <f>QB2</f>
        <v>0</v>
      </c>
      <c r="WY2" s="1321">
        <f>QC2</f>
        <v>0</v>
      </c>
      <c r="WZ2" s="1321">
        <f>QD2</f>
        <v>0</v>
      </c>
      <c r="XA2" s="1321">
        <f>PR2-SZ2</f>
        <v>0</v>
      </c>
      <c r="XB2" s="1390" t="e">
        <f>WO2/WL2*100</f>
        <v>#DIV/0!</v>
      </c>
      <c r="XC2" s="1390" t="e">
        <f>WP2/WL2</f>
        <v>#DIV/0!</v>
      </c>
      <c r="XD2" s="1390" t="e">
        <f>WO2/WK2</f>
        <v>#DIV/0!</v>
      </c>
      <c r="XE2" s="1391"/>
      <c r="XF2" s="1391"/>
      <c r="XG2" s="1391"/>
      <c r="XH2" s="1391"/>
      <c r="XI2" s="1391"/>
      <c r="XJ2" s="1391"/>
      <c r="XK2" s="1391"/>
      <c r="XL2" s="1391"/>
      <c r="XM2" s="1391"/>
      <c r="XN2" s="1391"/>
      <c r="XO2" s="1391"/>
      <c r="XP2" s="1391"/>
      <c r="XQ2" s="1391"/>
      <c r="XR2" s="1391"/>
      <c r="XS2" s="1391"/>
      <c r="XT2" s="1391"/>
      <c r="XU2" s="1391"/>
      <c r="XV2" s="1391"/>
      <c r="XW2" s="1391"/>
      <c r="XX2" s="1391"/>
      <c r="XY2" s="1391"/>
      <c r="XZ2" s="1391"/>
      <c r="YA2" s="1391"/>
      <c r="YB2" s="1391"/>
      <c r="YC2" s="1391"/>
      <c r="YD2" s="1391"/>
      <c r="YE2" s="1391"/>
      <c r="YF2" s="1391"/>
      <c r="YG2" s="1391"/>
      <c r="YH2" s="1391"/>
      <c r="YI2" s="1391"/>
      <c r="YJ2" s="1391"/>
      <c r="YK2" s="1391"/>
      <c r="YL2" s="1391"/>
      <c r="YM2" s="1391"/>
      <c r="YN2" s="1391"/>
      <c r="YO2" s="1391"/>
      <c r="YP2" s="1391"/>
      <c r="YQ2" s="1391"/>
      <c r="YR2" s="1391"/>
      <c r="YS2" s="1391"/>
      <c r="YT2" s="1391"/>
      <c r="YU2" s="1391"/>
      <c r="YV2" s="1391"/>
      <c r="YW2" s="1391"/>
      <c r="YX2" s="1391"/>
      <c r="YY2" s="1391"/>
      <c r="YZ2" s="1391"/>
      <c r="ZA2" s="1391"/>
      <c r="ZB2" s="1391"/>
      <c r="ZC2" s="1391"/>
      <c r="ZD2" s="1391"/>
      <c r="ZE2" s="1391"/>
      <c r="ZF2" s="1391"/>
      <c r="ZG2" s="1391"/>
      <c r="ZH2" s="1391"/>
      <c r="ZI2" s="1391"/>
      <c r="ZJ2" s="1391"/>
      <c r="ZK2" s="1391"/>
      <c r="ZL2" s="1391"/>
      <c r="ZM2" s="1391"/>
      <c r="ZN2" s="1391"/>
      <c r="ZO2" s="1391"/>
      <c r="ZP2" s="1391"/>
      <c r="ZQ2" s="1391"/>
      <c r="ZR2" s="1391"/>
      <c r="ZS2" s="1391"/>
      <c r="ZT2" s="1391"/>
      <c r="ZU2" s="1391"/>
      <c r="ZV2" s="1391"/>
      <c r="ZW2" s="1391"/>
      <c r="ZX2" s="1391"/>
      <c r="ZY2" s="1391"/>
      <c r="ZZ2" s="1391"/>
      <c r="AAA2" s="1391"/>
      <c r="AAB2" s="1391"/>
      <c r="AAC2" s="1391"/>
      <c r="AAD2" s="1391"/>
      <c r="AAE2" s="1391"/>
      <c r="AAF2" s="1391"/>
      <c r="AAG2" s="1391"/>
      <c r="AAH2" s="1391"/>
      <c r="AAI2" s="1391"/>
      <c r="AAJ2" s="1391"/>
      <c r="AAK2" s="1391"/>
      <c r="AAL2" s="1391"/>
      <c r="AAM2" s="1391"/>
      <c r="AAN2" s="1391"/>
      <c r="AAO2" s="1391"/>
      <c r="AAP2" s="1391"/>
      <c r="AAQ2" s="1391"/>
      <c r="AAR2" s="1391"/>
      <c r="AAS2" s="1391"/>
      <c r="AAT2" s="1391"/>
      <c r="AAU2" s="1391"/>
      <c r="AAV2" s="1391"/>
      <c r="AAW2" s="1391"/>
      <c r="AAX2" s="1391"/>
      <c r="AAY2" s="1391"/>
      <c r="AAZ2" s="1391"/>
      <c r="ABA2" s="1391"/>
      <c r="ABB2" s="1391"/>
      <c r="ABC2" s="1391"/>
      <c r="ABD2" s="1391"/>
      <c r="ABE2" s="1391"/>
      <c r="ABF2" s="1391"/>
      <c r="ABG2" s="1391"/>
      <c r="ABH2" s="1391"/>
      <c r="ABI2" s="1391"/>
      <c r="ABJ2" s="1391"/>
      <c r="ABK2" s="1391"/>
      <c r="ABL2" s="1391"/>
      <c r="ABM2" s="1391"/>
      <c r="ABN2" s="1391"/>
      <c r="ABO2" s="1391"/>
      <c r="ABP2" s="1391"/>
      <c r="ABQ2" s="1391"/>
      <c r="ABR2" s="1391"/>
      <c r="ABS2" s="1391"/>
      <c r="ABT2" s="1391"/>
      <c r="ABU2" s="1391"/>
      <c r="ABV2" s="1391"/>
      <c r="ABW2" s="1391"/>
      <c r="ABX2" s="1391"/>
      <c r="ABY2" s="1391"/>
      <c r="ABZ2" s="1391"/>
      <c r="ACA2" s="1391"/>
      <c r="ACB2" s="1391"/>
      <c r="ACC2" s="1391"/>
      <c r="ACD2" s="1391"/>
      <c r="ACE2" s="1391"/>
      <c r="ACF2" s="1391"/>
      <c r="ACG2" s="1391"/>
      <c r="ACH2" s="1391"/>
      <c r="ACI2" s="1391"/>
      <c r="ACJ2" s="1391"/>
      <c r="ACK2" s="1391"/>
      <c r="ACL2" s="1391"/>
      <c r="ACM2" s="1391"/>
      <c r="ACN2" s="1391"/>
      <c r="ACO2" s="1391"/>
      <c r="ACP2" s="1391"/>
      <c r="ACQ2" s="1391"/>
      <c r="ACR2" s="1391"/>
      <c r="ACS2" s="1391"/>
      <c r="ACT2" s="1391"/>
      <c r="ACU2" s="1391"/>
      <c r="ACV2" s="1391"/>
      <c r="ACW2" s="1391"/>
      <c r="ACX2" s="1391"/>
      <c r="ACY2" s="1391"/>
      <c r="ACZ2" s="1391"/>
      <c r="ADA2" s="1391"/>
      <c r="ADB2" s="1391"/>
      <c r="ADC2" s="1391"/>
      <c r="ADD2" s="1391"/>
      <c r="ADE2" s="1391"/>
      <c r="ADF2" s="1391"/>
      <c r="ADG2" s="1391"/>
      <c r="ADH2" s="1391"/>
      <c r="ADI2" s="1391"/>
      <c r="ADJ2" s="1391"/>
      <c r="ADK2" s="1391"/>
      <c r="ADL2" s="1391"/>
      <c r="ADM2" s="1391"/>
      <c r="ADN2" s="1391"/>
      <c r="ADO2" s="1391"/>
      <c r="ADP2" s="1391"/>
      <c r="ADQ2" s="1391"/>
      <c r="ADR2" s="1391"/>
      <c r="ADS2" s="1391"/>
      <c r="ADT2" s="1391"/>
      <c r="ADU2" s="1391"/>
      <c r="ADV2" s="1391"/>
      <c r="ADW2" s="1391"/>
      <c r="ADX2" s="1391"/>
      <c r="ADY2" s="1391"/>
      <c r="ADZ2" s="1391"/>
      <c r="AEA2" s="1391"/>
      <c r="AEB2" s="1391"/>
      <c r="AEC2" s="1391"/>
      <c r="AED2" s="1391"/>
      <c r="AEE2" s="1391"/>
      <c r="AEF2" s="1391"/>
      <c r="AEG2" s="1391"/>
      <c r="AEH2" s="1391"/>
      <c r="AEI2" s="1391"/>
      <c r="AEJ2" s="1391"/>
      <c r="AEK2" s="1391"/>
      <c r="AEL2" s="1391"/>
      <c r="AEM2" s="1391"/>
      <c r="AEN2" s="1391"/>
      <c r="AEO2" s="1391"/>
      <c r="AEP2" s="1391"/>
      <c r="AEQ2" s="1391"/>
      <c r="AER2" s="1391"/>
      <c r="AES2" s="1391"/>
      <c r="AET2" s="1391"/>
      <c r="AEU2" s="1391"/>
      <c r="AEV2" s="1391"/>
      <c r="AEW2" s="1391"/>
      <c r="AEX2" s="1391"/>
      <c r="AEY2" s="1391"/>
      <c r="AEZ2" s="1391"/>
      <c r="AFA2" s="1391"/>
      <c r="AFB2" s="1391"/>
      <c r="AFC2" s="1391"/>
      <c r="AFD2" s="1391"/>
      <c r="AFE2" s="1391"/>
      <c r="AFF2" s="1391"/>
      <c r="AFG2" s="1391"/>
      <c r="AFH2" s="1391"/>
      <c r="AFI2" s="1391"/>
      <c r="AFJ2" s="1391"/>
      <c r="AFK2" s="1391"/>
      <c r="AFL2" s="1391"/>
      <c r="AFM2" s="1391"/>
      <c r="AFN2" s="1391"/>
      <c r="AFO2" s="1391"/>
      <c r="AFP2" s="1391"/>
      <c r="AFQ2" s="1391"/>
      <c r="AFR2" s="1391"/>
      <c r="AFS2" s="1391"/>
      <c r="AFT2" s="1391"/>
      <c r="AFU2" s="1391"/>
      <c r="AFV2" s="1391"/>
      <c r="AFW2" s="1391"/>
      <c r="AFX2" s="1391"/>
      <c r="AFY2" s="1391"/>
      <c r="AFZ2" s="1391"/>
      <c r="AGA2" s="1391"/>
      <c r="AGB2" s="1391"/>
      <c r="AGC2" s="1391"/>
      <c r="AGD2" s="1391"/>
      <c r="AGE2" s="1391"/>
      <c r="AGF2" s="1391"/>
      <c r="AGG2" s="1391"/>
      <c r="AGH2" s="1391"/>
      <c r="AGI2" s="1391"/>
      <c r="AGJ2" s="1391"/>
      <c r="AGK2" s="1391"/>
      <c r="AGL2" s="1391"/>
      <c r="AGM2" s="1391"/>
      <c r="AGN2" s="1391"/>
      <c r="AGO2" s="1391"/>
      <c r="AGP2" s="1391"/>
      <c r="AGQ2" s="1391"/>
      <c r="AGR2" s="1391"/>
      <c r="AGS2" s="1391"/>
      <c r="AGT2" s="1391"/>
      <c r="AGU2" s="1391"/>
      <c r="AGV2" s="1391"/>
      <c r="AGW2" s="1391"/>
      <c r="AGX2" s="1391"/>
      <c r="AGY2" s="1391"/>
      <c r="AGZ2" s="1391"/>
      <c r="AHA2" s="1391"/>
      <c r="AHB2" s="1391"/>
      <c r="AHC2" s="1391"/>
      <c r="AHD2" s="1391"/>
      <c r="AHE2" s="1391"/>
      <c r="AHF2" s="1391"/>
      <c r="AHG2" s="1391"/>
      <c r="AHH2" s="1391"/>
      <c r="AHI2" s="1391"/>
      <c r="AHJ2" s="1391"/>
      <c r="AHK2" s="1391"/>
      <c r="AHL2" s="1391"/>
      <c r="AHM2" s="1391"/>
      <c r="AHN2" s="1391"/>
      <c r="AHO2" s="1391"/>
      <c r="AHP2" s="1391"/>
      <c r="AHQ2" s="1391"/>
      <c r="AHR2" s="1391"/>
      <c r="AHS2" s="1391"/>
      <c r="AHT2" s="1391"/>
      <c r="AHU2" s="1391"/>
      <c r="AHV2" s="1391"/>
      <c r="AHW2" s="1391"/>
      <c r="AHX2" s="1391"/>
      <c r="AHY2" s="1391"/>
      <c r="AHZ2" s="1391"/>
      <c r="AIA2" s="1391"/>
      <c r="AIB2" s="1391"/>
      <c r="AIC2" s="1391"/>
      <c r="AID2" s="1391"/>
      <c r="AIE2" s="1391"/>
      <c r="AIF2" s="1391"/>
      <c r="AIG2" s="1391"/>
      <c r="AIH2" s="1391"/>
      <c r="AII2" s="1391"/>
      <c r="AIJ2" s="1391"/>
      <c r="AIK2" s="1391"/>
      <c r="AIL2" s="1391"/>
      <c r="AIM2" s="1391"/>
      <c r="AIN2" s="1391"/>
      <c r="AIO2" s="1391"/>
      <c r="AIP2" s="1391"/>
      <c r="AIQ2" s="1391"/>
      <c r="AIR2" s="1391"/>
      <c r="AIS2" s="1391"/>
      <c r="AIT2" s="1391"/>
      <c r="AIU2" s="1391"/>
      <c r="AIV2" s="1391"/>
      <c r="AIW2" s="1391"/>
      <c r="AIX2" s="1391"/>
      <c r="AIY2" s="1391"/>
      <c r="AIZ2" s="1391"/>
      <c r="AJA2" s="1391"/>
      <c r="AJB2" s="1391"/>
      <c r="AJC2" s="1391"/>
      <c r="AJD2" s="1391"/>
      <c r="AJE2" s="1391"/>
      <c r="AJF2" s="1391"/>
      <c r="AJG2" s="1391"/>
      <c r="AJH2" s="1391"/>
      <c r="AJI2" s="1391"/>
      <c r="AJJ2" s="1391"/>
      <c r="AJK2" s="1391"/>
      <c r="AJL2" s="1391"/>
      <c r="AJM2" s="1391"/>
      <c r="AJN2" s="1391"/>
      <c r="AJO2" s="1391"/>
      <c r="AJP2" s="1391"/>
      <c r="AJQ2" s="1391"/>
      <c r="AJR2" s="1391"/>
      <c r="AJS2" s="1391"/>
      <c r="AJT2" s="1391"/>
      <c r="AJU2" s="1391"/>
      <c r="AJV2" s="1391"/>
      <c r="AJW2" s="1391"/>
      <c r="AJX2" s="1391"/>
      <c r="AJY2" s="1391"/>
      <c r="AJZ2" s="1391"/>
      <c r="AKA2" s="1391"/>
      <c r="AKB2" s="1391"/>
      <c r="AKC2" s="1391"/>
      <c r="AKD2" s="1391"/>
      <c r="AKE2" s="1391"/>
      <c r="AKF2" s="1391"/>
      <c r="AKG2" s="1391"/>
      <c r="AKH2" s="1391"/>
      <c r="AKI2" s="1391"/>
      <c r="AKJ2" s="1391"/>
      <c r="AKK2" s="1391"/>
      <c r="AKL2" s="1391"/>
      <c r="AKM2" s="1391"/>
      <c r="AKN2" s="1391"/>
      <c r="AKO2" s="1391"/>
      <c r="AKP2" s="1391"/>
      <c r="AKQ2" s="1391"/>
      <c r="AKR2" s="1391"/>
      <c r="AKS2" s="1391"/>
      <c r="AKT2" s="1391"/>
      <c r="AKU2" s="1391"/>
      <c r="AKV2" s="1391"/>
    </row>
    <row r="4" spans="1:984" ht="23.25" customHeight="1">
      <c r="VZ4" s="1392"/>
      <c r="WG4" s="1392"/>
      <c r="WH4" s="1392"/>
      <c r="WI4" s="1392"/>
      <c r="WK4" s="1392"/>
      <c r="WL4" s="1392"/>
      <c r="WM4" s="1392"/>
      <c r="WN4" s="1392"/>
      <c r="WO4" s="1392"/>
      <c r="WP4" s="1392"/>
      <c r="WQ4" s="1392"/>
      <c r="WR4" s="1392"/>
      <c r="WS4" s="1392"/>
      <c r="WT4" s="1392"/>
      <c r="WU4" s="1392"/>
      <c r="WV4" s="1392"/>
      <c r="WW4" s="1392"/>
      <c r="WX4" s="1392"/>
      <c r="WY4" s="1392"/>
      <c r="WZ4" s="1392"/>
      <c r="XA4" s="1392"/>
      <c r="XB4" s="1392"/>
      <c r="XC4" s="1392"/>
      <c r="XD4" s="1392"/>
    </row>
    <row r="5" spans="1:984" ht="23.25" customHeight="1">
      <c r="AY5" s="1388"/>
      <c r="AZ5" s="1388"/>
      <c r="BA5" s="1388"/>
      <c r="WG5" s="1392"/>
      <c r="WH5" s="1392"/>
      <c r="WI5" s="1392"/>
      <c r="WK5" s="1392"/>
      <c r="WL5" s="1392"/>
      <c r="WM5" s="1392"/>
      <c r="WN5" s="1392"/>
      <c r="WO5" s="1392"/>
      <c r="WP5" s="1392"/>
      <c r="WQ5" s="1392"/>
      <c r="WR5" s="1392"/>
      <c r="WS5" s="1392"/>
      <c r="WT5" s="1392"/>
      <c r="WU5" s="1392"/>
      <c r="WV5" s="1392"/>
      <c r="WW5" s="1392"/>
      <c r="WX5" s="1392"/>
      <c r="WY5" s="1392"/>
      <c r="WZ5" s="1392"/>
      <c r="XA5" s="1392"/>
      <c r="XB5" s="1392"/>
      <c r="XC5" s="1392"/>
      <c r="XD5" s="1392"/>
    </row>
  </sheetData>
  <conditionalFormatting sqref="B1">
    <cfRule type="duplicateValues" dxfId="6" priority="13"/>
  </conditionalFormatting>
  <conditionalFormatting sqref="TN1">
    <cfRule type="duplicateValues" dxfId="5" priority="10"/>
  </conditionalFormatting>
  <conditionalFormatting sqref="TL1:TM1 TO1:UW1">
    <cfRule type="duplicateValues" dxfId="4" priority="11"/>
  </conditionalFormatting>
  <conditionalFormatting sqref="UX1:WF1">
    <cfRule type="duplicateValues" dxfId="3" priority="12"/>
  </conditionalFormatting>
  <conditionalFormatting sqref="WT1:WW1048576">
    <cfRule type="cellIs" dxfId="2" priority="6" operator="equal">
      <formula>FALSE</formula>
    </cfRule>
  </conditionalFormatting>
  <conditionalFormatting sqref="WR2:WR1048576">
    <cfRule type="cellIs" dxfId="1" priority="2" operator="greaterThan">
      <formula>1</formula>
    </cfRule>
  </conditionalFormatting>
  <conditionalFormatting sqref="WL1:WL1048576">
    <cfRule type="cellIs" dxfId="0" priority="1" operator="lessThan">
      <formula>0</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AK83"/>
  <sheetViews>
    <sheetView view="pageBreakPreview" zoomScale="40" zoomScaleNormal="40" zoomScaleSheetLayoutView="40" workbookViewId="0">
      <selection activeCell="CB34" sqref="CB34"/>
    </sheetView>
  </sheetViews>
  <sheetFormatPr defaultColWidth="9.109375" defaultRowHeight="14.4"/>
  <cols>
    <col min="1" max="1" width="3.5546875" style="1000" customWidth="1"/>
    <col min="2" max="4" width="2.5546875" style="1000" customWidth="1"/>
    <col min="5" max="34" width="9.109375" style="1000"/>
    <col min="35" max="35" width="5.5546875" style="1000" customWidth="1"/>
    <col min="36" max="37" width="3.5546875" style="1000" customWidth="1"/>
    <col min="38" max="16384" width="9.109375" style="1000"/>
  </cols>
  <sheetData>
    <row r="1" spans="1:37" ht="15" customHeight="1" thickBot="1"/>
    <row r="2" spans="1:37" ht="15" customHeight="1" thickBot="1">
      <c r="A2" s="1001"/>
      <c r="B2" s="1002"/>
      <c r="C2" s="1003"/>
      <c r="D2" s="1003"/>
      <c r="E2" s="1003"/>
      <c r="F2" s="1003"/>
      <c r="G2" s="1003"/>
      <c r="H2" s="1003"/>
      <c r="I2" s="1003"/>
      <c r="J2" s="1003"/>
      <c r="K2" s="1003"/>
      <c r="L2" s="1003"/>
      <c r="M2" s="1003"/>
      <c r="N2" s="1003"/>
      <c r="O2" s="1003"/>
      <c r="P2" s="1003"/>
      <c r="Q2" s="1003"/>
      <c r="R2" s="1003"/>
      <c r="S2" s="1003"/>
      <c r="T2" s="1003"/>
      <c r="U2" s="1003"/>
      <c r="V2" s="1003"/>
      <c r="W2" s="1003"/>
      <c r="X2" s="1003"/>
      <c r="Y2" s="1003"/>
      <c r="Z2" s="1003"/>
      <c r="AA2" s="1003"/>
      <c r="AB2" s="1003"/>
      <c r="AC2" s="1003"/>
      <c r="AD2" s="1003"/>
      <c r="AE2" s="1003"/>
      <c r="AF2" s="1003"/>
      <c r="AG2" s="1003"/>
      <c r="AH2" s="1003"/>
      <c r="AI2" s="1004"/>
      <c r="AJ2" s="1005"/>
      <c r="AK2" s="1001"/>
    </row>
    <row r="3" spans="1:37" ht="50.1" customHeight="1">
      <c r="A3" s="1001"/>
      <c r="B3" s="1006"/>
      <c r="C3" s="1001"/>
      <c r="D3" s="1001"/>
      <c r="E3" s="1958">
        <v>6</v>
      </c>
      <c r="F3" s="1959"/>
      <c r="G3" s="1001"/>
      <c r="H3" s="1007" t="s">
        <v>1146</v>
      </c>
      <c r="I3" s="1008"/>
      <c r="J3" s="1008"/>
      <c r="K3" s="1008"/>
      <c r="L3" s="1008"/>
      <c r="M3" s="1008"/>
      <c r="N3" s="1008"/>
      <c r="O3" s="1008"/>
      <c r="P3" s="1008"/>
      <c r="Q3" s="1008"/>
      <c r="R3" s="1008"/>
      <c r="S3" s="1008"/>
      <c r="T3" s="1008"/>
      <c r="U3" s="1008"/>
      <c r="V3" s="1008"/>
      <c r="W3" s="1008"/>
      <c r="X3" s="1008"/>
      <c r="Y3" s="1008"/>
      <c r="Z3" s="1001"/>
      <c r="AA3" s="1001"/>
      <c r="AB3" s="1001"/>
      <c r="AC3" s="1001"/>
      <c r="AD3" s="1001"/>
      <c r="AE3" s="1001"/>
      <c r="AF3" s="1001"/>
      <c r="AG3" s="1001"/>
      <c r="AH3" s="1001"/>
      <c r="AI3" s="1009"/>
      <c r="AJ3" s="1010"/>
      <c r="AK3" s="1001"/>
    </row>
    <row r="4" spans="1:37" ht="50.1" customHeight="1" thickBot="1">
      <c r="A4" s="1001"/>
      <c r="B4" s="1006"/>
      <c r="C4" s="1001"/>
      <c r="D4" s="1001"/>
      <c r="E4" s="1960"/>
      <c r="F4" s="1961"/>
      <c r="G4" s="1001"/>
      <c r="H4" s="1011" t="s">
        <v>1147</v>
      </c>
      <c r="I4" s="1008"/>
      <c r="J4" s="1008"/>
      <c r="K4" s="1008"/>
      <c r="L4" s="1008"/>
      <c r="M4" s="1008"/>
      <c r="N4" s="1008"/>
      <c r="O4" s="1008"/>
      <c r="P4" s="1008"/>
      <c r="Q4" s="1008"/>
      <c r="R4" s="1008"/>
      <c r="S4" s="1008"/>
      <c r="T4" s="1008"/>
      <c r="U4" s="1008"/>
      <c r="V4" s="1008"/>
      <c r="W4" s="1008"/>
      <c r="X4" s="1008"/>
      <c r="Y4" s="1008"/>
      <c r="Z4" s="1008"/>
      <c r="AA4" s="1008"/>
      <c r="AB4" s="1008"/>
      <c r="AC4" s="1008"/>
      <c r="AD4" s="1008"/>
      <c r="AE4" s="1008"/>
      <c r="AF4" s="1008"/>
      <c r="AG4" s="1012"/>
      <c r="AH4" s="1012"/>
      <c r="AI4" s="1012"/>
      <c r="AJ4" s="1010"/>
      <c r="AK4" s="1001"/>
    </row>
    <row r="5" spans="1:37" ht="30" customHeight="1">
      <c r="A5" s="1001"/>
      <c r="B5" s="1006"/>
      <c r="C5" s="1001"/>
      <c r="D5" s="1001"/>
      <c r="E5" s="1013"/>
      <c r="F5" s="1013"/>
      <c r="G5" s="1013"/>
      <c r="H5" s="1012"/>
      <c r="I5" s="1012"/>
      <c r="J5" s="1012"/>
      <c r="K5" s="1012"/>
      <c r="L5" s="1012"/>
      <c r="M5" s="1012"/>
      <c r="N5" s="1012"/>
      <c r="O5" s="1012"/>
      <c r="P5" s="1012"/>
      <c r="Q5" s="1012"/>
      <c r="R5" s="1012"/>
      <c r="S5" s="1012"/>
      <c r="T5" s="1012"/>
      <c r="U5" s="1012"/>
      <c r="V5" s="1012"/>
      <c r="W5" s="1012"/>
      <c r="X5" s="1012"/>
      <c r="Y5" s="1012"/>
      <c r="Z5" s="1012"/>
      <c r="AA5" s="1012"/>
      <c r="AB5" s="1012"/>
      <c r="AC5" s="1012"/>
      <c r="AD5" s="1012"/>
      <c r="AE5" s="1012"/>
      <c r="AF5" s="1012"/>
      <c r="AG5" s="1012"/>
      <c r="AH5" s="1012"/>
      <c r="AI5" s="1012"/>
      <c r="AJ5" s="1010"/>
      <c r="AK5" s="1001"/>
    </row>
    <row r="6" spans="1:37" ht="30" customHeight="1">
      <c r="A6" s="1001"/>
      <c r="B6" s="1006"/>
      <c r="C6" s="1001"/>
      <c r="D6" s="1001"/>
      <c r="E6" s="1001"/>
      <c r="F6" s="1001"/>
      <c r="G6" s="1001"/>
      <c r="H6" s="1001"/>
      <c r="I6" s="1001"/>
      <c r="J6" s="1001"/>
      <c r="K6" s="1001"/>
      <c r="L6" s="1001"/>
      <c r="M6" s="1001"/>
      <c r="N6" s="1014"/>
      <c r="O6" s="1014"/>
      <c r="P6" s="1014"/>
      <c r="Q6" s="1014"/>
      <c r="R6" s="1014"/>
      <c r="S6" s="1014"/>
      <c r="T6" s="1014"/>
      <c r="V6" s="1988" t="s">
        <v>1148</v>
      </c>
      <c r="W6" s="1988"/>
      <c r="X6" s="1988"/>
      <c r="Y6" s="1988"/>
      <c r="Z6" s="1988"/>
      <c r="AA6" s="1988"/>
      <c r="AB6" s="1988"/>
      <c r="AC6" s="1988"/>
      <c r="AD6" s="1988"/>
      <c r="AE6" s="1988"/>
      <c r="AF6" s="1988"/>
      <c r="AG6" s="1988"/>
      <c r="AH6" s="1988"/>
      <c r="AI6" s="1988"/>
      <c r="AJ6" s="1015"/>
      <c r="AK6" s="1001"/>
    </row>
    <row r="7" spans="1:37" ht="30" customHeight="1">
      <c r="A7" s="1001"/>
      <c r="B7" s="1016"/>
      <c r="C7" s="1017"/>
      <c r="D7" s="1017"/>
      <c r="E7" s="1001"/>
      <c r="F7" s="1014"/>
      <c r="G7" s="1001"/>
      <c r="H7" s="1018"/>
      <c r="I7" s="1018"/>
      <c r="J7" s="1018"/>
      <c r="K7" s="1018"/>
      <c r="L7" s="1018"/>
      <c r="M7" s="1018"/>
      <c r="N7" s="1014"/>
      <c r="O7" s="1014"/>
      <c r="P7" s="1014"/>
      <c r="Q7" s="1014"/>
      <c r="R7" s="1014"/>
      <c r="S7" s="1014"/>
      <c r="T7" s="1014"/>
      <c r="U7" s="1014"/>
      <c r="V7" s="1988"/>
      <c r="W7" s="1988"/>
      <c r="X7" s="1988"/>
      <c r="Y7" s="1988"/>
      <c r="Z7" s="1988"/>
      <c r="AA7" s="1988"/>
      <c r="AB7" s="1988"/>
      <c r="AC7" s="1988"/>
      <c r="AD7" s="1988"/>
      <c r="AE7" s="1988"/>
      <c r="AF7" s="1988"/>
      <c r="AG7" s="1988"/>
      <c r="AH7" s="1988"/>
      <c r="AI7" s="1988"/>
      <c r="AJ7" s="1019"/>
      <c r="AK7" s="1001"/>
    </row>
    <row r="8" spans="1:37" ht="30" customHeight="1">
      <c r="A8" s="1001"/>
      <c r="B8" s="1016"/>
      <c r="C8" s="1017"/>
      <c r="D8" s="1017"/>
      <c r="E8" s="1014"/>
      <c r="F8" s="1014"/>
      <c r="G8" s="1985" t="s">
        <v>1149</v>
      </c>
      <c r="H8" s="1985"/>
      <c r="I8" s="1985"/>
      <c r="J8" s="1985"/>
      <c r="K8" s="1985"/>
      <c r="L8" s="1985"/>
      <c r="M8" s="1020"/>
      <c r="N8" s="1014"/>
      <c r="O8" s="1014"/>
      <c r="P8" s="1014"/>
      <c r="Q8" s="1014"/>
      <c r="R8" s="1014"/>
      <c r="S8" s="1014"/>
      <c r="T8" s="1014"/>
      <c r="U8" s="1014"/>
      <c r="V8" s="1014"/>
      <c r="W8" s="1014"/>
      <c r="X8" s="1988" t="s">
        <v>1150</v>
      </c>
      <c r="Y8" s="1988"/>
      <c r="Z8" s="1988"/>
      <c r="AA8" s="1988"/>
      <c r="AB8" s="1014"/>
      <c r="AC8" s="1014"/>
      <c r="AD8" s="1014"/>
      <c r="AE8" s="1988" t="s">
        <v>1151</v>
      </c>
      <c r="AF8" s="1988"/>
      <c r="AG8" s="1988"/>
      <c r="AH8" s="1988"/>
      <c r="AI8" s="1014"/>
      <c r="AJ8" s="1019"/>
      <c r="AK8" s="1001"/>
    </row>
    <row r="9" spans="1:37" ht="30" customHeight="1">
      <c r="A9" s="1001"/>
      <c r="B9" s="1016"/>
      <c r="C9" s="1017"/>
      <c r="D9" s="1017"/>
      <c r="E9" s="1014"/>
      <c r="F9" s="1014"/>
      <c r="G9" s="1985"/>
      <c r="H9" s="1985"/>
      <c r="I9" s="1985"/>
      <c r="J9" s="1985"/>
      <c r="K9" s="1985"/>
      <c r="L9" s="1985"/>
      <c r="M9" s="1020"/>
      <c r="N9" s="1014"/>
      <c r="O9" s="1014"/>
      <c r="P9" s="1014"/>
      <c r="Q9" s="1014"/>
      <c r="R9" s="1014"/>
      <c r="S9" s="1014"/>
      <c r="T9" s="1014"/>
      <c r="U9" s="1014"/>
      <c r="V9" s="1014"/>
      <c r="W9" s="1014"/>
      <c r="X9" s="1988"/>
      <c r="Y9" s="1988"/>
      <c r="Z9" s="1988"/>
      <c r="AA9" s="1988"/>
      <c r="AB9" s="1014"/>
      <c r="AC9" s="1014"/>
      <c r="AD9" s="1014"/>
      <c r="AE9" s="1988"/>
      <c r="AF9" s="1988"/>
      <c r="AG9" s="1988"/>
      <c r="AH9" s="1988"/>
      <c r="AI9" s="1014"/>
      <c r="AJ9" s="1019"/>
      <c r="AK9" s="1001"/>
    </row>
    <row r="10" spans="1:37" ht="30" customHeight="1">
      <c r="A10" s="1001"/>
      <c r="B10" s="1016"/>
      <c r="C10" s="1017"/>
      <c r="D10" s="1017"/>
      <c r="E10" s="1014"/>
      <c r="F10" s="1014"/>
      <c r="G10" s="1020"/>
      <c r="H10" s="1020"/>
      <c r="I10" s="1020"/>
      <c r="J10" s="1020"/>
      <c r="K10" s="1020"/>
      <c r="L10" s="1020"/>
      <c r="M10" s="1020"/>
      <c r="N10" s="1014"/>
      <c r="O10" s="1014"/>
      <c r="P10" s="1014"/>
      <c r="Q10" s="1014"/>
      <c r="R10" s="1014"/>
      <c r="S10" s="1014"/>
      <c r="T10" s="1014"/>
      <c r="U10" s="1014"/>
      <c r="V10" s="1014"/>
      <c r="W10" s="1014"/>
      <c r="X10" s="1014"/>
      <c r="Y10" s="1014"/>
      <c r="Z10" s="1014"/>
      <c r="AA10" s="1014"/>
      <c r="AB10" s="1014"/>
      <c r="AC10" s="1014"/>
      <c r="AD10" s="1364"/>
      <c r="AE10" s="1014"/>
      <c r="AF10" s="1014"/>
      <c r="AG10" s="1014"/>
      <c r="AH10" s="1014"/>
      <c r="AI10" s="1014"/>
      <c r="AJ10" s="1019"/>
      <c r="AK10" s="1001"/>
    </row>
    <row r="11" spans="1:37" ht="30" customHeight="1">
      <c r="A11" s="1001"/>
      <c r="B11" s="1016"/>
      <c r="C11" s="1017"/>
      <c r="D11" s="1017"/>
      <c r="E11" s="1014"/>
      <c r="F11" s="1014"/>
      <c r="G11" s="1014"/>
      <c r="H11" s="1014"/>
      <c r="I11" s="1014"/>
      <c r="J11" s="1014"/>
      <c r="K11" s="1014"/>
      <c r="L11" s="1014"/>
      <c r="M11" s="1014"/>
      <c r="N11" s="1014"/>
      <c r="O11" s="1014"/>
      <c r="P11" s="1014"/>
      <c r="Q11" s="1014"/>
      <c r="R11" s="1014"/>
      <c r="S11" s="1014"/>
      <c r="T11" s="1014"/>
      <c r="U11" s="1014"/>
      <c r="V11" s="1014"/>
      <c r="W11" s="1014"/>
      <c r="X11" s="1972" t="s">
        <v>1152</v>
      </c>
      <c r="Y11" s="1972"/>
      <c r="Z11" s="1972"/>
      <c r="AA11" s="1972"/>
      <c r="AB11" s="1021"/>
      <c r="AC11" s="1021"/>
      <c r="AD11" s="1021"/>
      <c r="AE11" s="1972" t="s">
        <v>1153</v>
      </c>
      <c r="AF11" s="1972"/>
      <c r="AG11" s="1972"/>
      <c r="AH11" s="1972"/>
      <c r="AI11" s="1014"/>
      <c r="AJ11" s="1022"/>
      <c r="AK11" s="1001"/>
    </row>
    <row r="12" spans="1:37" ht="30" customHeight="1">
      <c r="A12" s="1023"/>
      <c r="B12" s="1016"/>
      <c r="C12" s="1017"/>
      <c r="D12" s="1017"/>
      <c r="E12" s="1024">
        <v>6.1</v>
      </c>
      <c r="F12" s="1024"/>
      <c r="G12" s="1024" t="s">
        <v>1154</v>
      </c>
      <c r="H12" s="1025"/>
      <c r="I12" s="1025"/>
      <c r="J12" s="1025"/>
      <c r="K12" s="1014"/>
      <c r="L12" s="1014"/>
      <c r="M12" s="1014"/>
      <c r="N12" s="1014"/>
      <c r="O12" s="1014"/>
      <c r="P12" s="1014"/>
      <c r="Q12" s="1014"/>
      <c r="R12" s="1014"/>
      <c r="S12" s="1014"/>
      <c r="T12" s="1014"/>
      <c r="U12" s="1014"/>
      <c r="V12" s="1014"/>
      <c r="W12" s="1014"/>
      <c r="X12" s="1973"/>
      <c r="Y12" s="1974"/>
      <c r="Z12" s="1974"/>
      <c r="AA12" s="1975"/>
      <c r="AB12" s="1021"/>
      <c r="AC12" s="1021"/>
      <c r="AD12" s="1021"/>
      <c r="AE12" s="1973"/>
      <c r="AF12" s="1974"/>
      <c r="AG12" s="1974"/>
      <c r="AH12" s="1975"/>
      <c r="AI12" s="1014"/>
      <c r="AJ12" s="1026"/>
      <c r="AK12" s="1023"/>
    </row>
    <row r="13" spans="1:37" ht="30" customHeight="1">
      <c r="A13" s="1001"/>
      <c r="B13" s="1027"/>
      <c r="C13" s="1028"/>
      <c r="D13" s="1028"/>
      <c r="E13" s="1024"/>
      <c r="F13" s="1024"/>
      <c r="G13" s="1013" t="s">
        <v>1155</v>
      </c>
      <c r="H13" s="1024"/>
      <c r="I13" s="1024"/>
      <c r="J13" s="1025"/>
      <c r="K13" s="1025"/>
      <c r="L13" s="1025"/>
      <c r="M13" s="1025"/>
      <c r="N13" s="1025"/>
      <c r="O13" s="1025"/>
      <c r="P13" s="1025"/>
      <c r="Q13" s="1025"/>
      <c r="R13" s="1025"/>
      <c r="S13" s="1025"/>
      <c r="T13" s="1025"/>
      <c r="U13" s="1025"/>
      <c r="V13" s="1025"/>
      <c r="W13" s="1025"/>
      <c r="X13" s="1976"/>
      <c r="Y13" s="1977"/>
      <c r="Z13" s="1977"/>
      <c r="AA13" s="1978"/>
      <c r="AB13" s="1029"/>
      <c r="AC13" s="1029"/>
      <c r="AD13" s="1029"/>
      <c r="AE13" s="1976"/>
      <c r="AF13" s="1977"/>
      <c r="AG13" s="1977"/>
      <c r="AH13" s="1978"/>
      <c r="AI13" s="1030"/>
      <c r="AJ13" s="1031"/>
      <c r="AK13" s="1001"/>
    </row>
    <row r="14" spans="1:37" ht="30" customHeight="1">
      <c r="A14" s="1001"/>
      <c r="B14" s="1006"/>
      <c r="C14" s="1001"/>
      <c r="D14" s="1001"/>
      <c r="E14" s="1032"/>
      <c r="F14" s="1032"/>
      <c r="G14" s="1032"/>
      <c r="H14" s="1032"/>
      <c r="I14" s="1032"/>
      <c r="J14" s="1365"/>
      <c r="K14" s="1365"/>
      <c r="L14" s="1365"/>
      <c r="M14" s="1365"/>
      <c r="N14" s="1365"/>
      <c r="O14" s="1365"/>
      <c r="P14" s="1365"/>
      <c r="Q14" s="1365"/>
      <c r="R14" s="1365"/>
      <c r="S14" s="1365"/>
      <c r="T14" s="1365"/>
      <c r="U14" s="1365"/>
      <c r="V14" s="1365"/>
      <c r="W14" s="1365"/>
      <c r="X14" s="1033"/>
      <c r="Y14" s="1033"/>
      <c r="Z14" s="1033"/>
      <c r="AA14" s="1033"/>
      <c r="AB14" s="1033"/>
      <c r="AC14" s="1033"/>
      <c r="AD14" s="1033"/>
      <c r="AE14" s="1033"/>
      <c r="AF14" s="1033"/>
      <c r="AG14" s="1033"/>
      <c r="AH14" s="1033"/>
      <c r="AI14" s="1030"/>
      <c r="AJ14" s="1031"/>
      <c r="AK14" s="1001"/>
    </row>
    <row r="15" spans="1:37" ht="30" customHeight="1">
      <c r="A15" s="1001"/>
      <c r="B15" s="1006"/>
      <c r="C15" s="1001"/>
      <c r="D15" s="1001"/>
      <c r="E15" s="1024">
        <v>6.2</v>
      </c>
      <c r="F15" s="1034"/>
      <c r="G15" s="1024" t="s">
        <v>1156</v>
      </c>
      <c r="H15" s="1024"/>
      <c r="I15" s="1013"/>
      <c r="J15" s="1035"/>
      <c r="K15" s="1035"/>
      <c r="L15" s="1035"/>
      <c r="M15" s="1035"/>
      <c r="N15" s="1035"/>
      <c r="O15" s="1035"/>
      <c r="P15" s="1035"/>
      <c r="Q15" s="1035"/>
      <c r="R15" s="1035"/>
      <c r="S15" s="1035"/>
      <c r="T15" s="1035"/>
      <c r="U15" s="1035"/>
      <c r="V15" s="1035"/>
      <c r="W15" s="1035"/>
      <c r="X15" s="1036"/>
      <c r="Y15" s="1036"/>
      <c r="Z15" s="1036"/>
      <c r="AA15" s="1036"/>
      <c r="AB15" s="1036"/>
      <c r="AC15" s="1036"/>
      <c r="AD15" s="1036"/>
      <c r="AE15" s="1036"/>
      <c r="AF15" s="1036"/>
      <c r="AG15" s="1036"/>
      <c r="AH15" s="1036"/>
      <c r="AI15" s="1030"/>
      <c r="AJ15" s="1031"/>
      <c r="AK15" s="1001"/>
    </row>
    <row r="16" spans="1:37" ht="30" customHeight="1">
      <c r="A16" s="1001"/>
      <c r="B16" s="1006"/>
      <c r="C16" s="1001"/>
      <c r="D16" s="1001"/>
      <c r="E16" s="1037"/>
      <c r="F16" s="1034"/>
      <c r="G16" s="1013" t="s">
        <v>1157</v>
      </c>
      <c r="H16" s="1024"/>
      <c r="I16" s="1013"/>
      <c r="J16" s="1035"/>
      <c r="K16" s="1035"/>
      <c r="L16" s="1035"/>
      <c r="M16" s="1035"/>
      <c r="N16" s="1035"/>
      <c r="O16" s="1035"/>
      <c r="P16" s="1035"/>
      <c r="Q16" s="1035"/>
      <c r="R16" s="1035"/>
      <c r="S16" s="1035"/>
      <c r="T16" s="1035"/>
      <c r="U16" s="1035"/>
      <c r="V16" s="1035"/>
      <c r="W16" s="1035"/>
      <c r="X16" s="1036"/>
      <c r="Y16" s="1036"/>
      <c r="Z16" s="1036"/>
      <c r="AA16" s="1036"/>
      <c r="AB16" s="1036"/>
      <c r="AC16" s="1036"/>
      <c r="AD16" s="1036"/>
      <c r="AE16" s="1036"/>
      <c r="AF16" s="1036"/>
      <c r="AG16" s="1036"/>
      <c r="AH16" s="1036"/>
      <c r="AI16" s="1030"/>
      <c r="AJ16" s="1031"/>
      <c r="AK16" s="1001"/>
    </row>
    <row r="17" spans="1:37" ht="30" customHeight="1">
      <c r="A17" s="1001"/>
      <c r="B17" s="1006"/>
      <c r="C17" s="1001"/>
      <c r="D17" s="1001"/>
      <c r="E17" s="1037"/>
      <c r="F17" s="1034"/>
      <c r="G17" s="1037"/>
      <c r="H17" s="1032"/>
      <c r="I17" s="1013"/>
      <c r="J17" s="1035"/>
      <c r="K17" s="1035"/>
      <c r="L17" s="1035"/>
      <c r="M17" s="1035"/>
      <c r="N17" s="1035"/>
      <c r="O17" s="1035"/>
      <c r="P17" s="1035"/>
      <c r="Q17" s="1035"/>
      <c r="R17" s="1035"/>
      <c r="S17" s="1035"/>
      <c r="T17" s="1035"/>
      <c r="U17" s="1035"/>
      <c r="V17" s="1035"/>
      <c r="W17" s="1035"/>
      <c r="X17" s="1972" t="s">
        <v>1158</v>
      </c>
      <c r="Y17" s="1972"/>
      <c r="Z17" s="1972"/>
      <c r="AA17" s="1972"/>
      <c r="AB17" s="1036"/>
      <c r="AC17" s="1036"/>
      <c r="AD17" s="1036"/>
      <c r="AE17" s="1972" t="s">
        <v>1159</v>
      </c>
      <c r="AF17" s="1972"/>
      <c r="AG17" s="1972"/>
      <c r="AH17" s="1972"/>
      <c r="AI17" s="1030"/>
      <c r="AJ17" s="1031"/>
      <c r="AK17" s="1001"/>
    </row>
    <row r="18" spans="1:37" ht="30" customHeight="1">
      <c r="A18" s="1001"/>
      <c r="B18" s="1006"/>
      <c r="C18" s="1001"/>
      <c r="D18" s="1001"/>
      <c r="E18" s="1038"/>
      <c r="F18" s="1024"/>
      <c r="G18" s="1025" t="s">
        <v>778</v>
      </c>
      <c r="H18" s="1025" t="s">
        <v>1160</v>
      </c>
      <c r="I18" s="1025"/>
      <c r="J18" s="1025"/>
      <c r="K18" s="1025"/>
      <c r="L18" s="1025"/>
      <c r="M18" s="1025"/>
      <c r="N18" s="1025"/>
      <c r="O18" s="1025"/>
      <c r="P18" s="1025"/>
      <c r="Q18" s="1025"/>
      <c r="R18" s="1025"/>
      <c r="S18" s="1025"/>
      <c r="T18" s="1025"/>
      <c r="U18" s="1025"/>
      <c r="V18" s="1025"/>
      <c r="W18" s="1025"/>
      <c r="X18" s="1973"/>
      <c r="Y18" s="1974"/>
      <c r="Z18" s="1974"/>
      <c r="AA18" s="1975"/>
      <c r="AB18" s="1021"/>
      <c r="AC18" s="1021"/>
      <c r="AD18" s="1021"/>
      <c r="AE18" s="1973"/>
      <c r="AF18" s="1974"/>
      <c r="AG18" s="1974"/>
      <c r="AH18" s="1975"/>
      <c r="AI18" s="1030"/>
      <c r="AJ18" s="1039"/>
      <c r="AK18" s="1001"/>
    </row>
    <row r="19" spans="1:37" ht="30" customHeight="1">
      <c r="A19" s="1001"/>
      <c r="B19" s="1006"/>
      <c r="C19" s="1001"/>
      <c r="D19" s="1001"/>
      <c r="E19" s="1040"/>
      <c r="F19" s="1024"/>
      <c r="G19" s="1025"/>
      <c r="H19" s="1035" t="s">
        <v>1161</v>
      </c>
      <c r="I19" s="1025"/>
      <c r="J19" s="1025"/>
      <c r="K19" s="1025"/>
      <c r="L19" s="1025"/>
      <c r="M19" s="1025"/>
      <c r="N19" s="1025"/>
      <c r="O19" s="1025"/>
      <c r="P19" s="1025"/>
      <c r="Q19" s="1025"/>
      <c r="R19" s="1025"/>
      <c r="S19" s="1025"/>
      <c r="T19" s="1025"/>
      <c r="U19" s="1025"/>
      <c r="V19" s="1025"/>
      <c r="W19" s="1025"/>
      <c r="X19" s="1976"/>
      <c r="Y19" s="1977"/>
      <c r="Z19" s="1977"/>
      <c r="AA19" s="1978"/>
      <c r="AB19" s="1029"/>
      <c r="AC19" s="1029"/>
      <c r="AD19" s="1029"/>
      <c r="AE19" s="1976"/>
      <c r="AF19" s="1977"/>
      <c r="AG19" s="1977"/>
      <c r="AH19" s="1978"/>
      <c r="AI19" s="1030"/>
      <c r="AJ19" s="1039"/>
      <c r="AK19" s="1001"/>
    </row>
    <row r="20" spans="1:37" ht="30" customHeight="1">
      <c r="A20" s="1001"/>
      <c r="B20" s="1006"/>
      <c r="C20" s="1001"/>
      <c r="D20" s="1001"/>
      <c r="E20" s="1040"/>
      <c r="F20" s="1024"/>
      <c r="G20" s="1025"/>
      <c r="H20" s="1035"/>
      <c r="I20" s="1025"/>
      <c r="J20" s="1025"/>
      <c r="K20" s="1025"/>
      <c r="L20" s="1025"/>
      <c r="M20" s="1025"/>
      <c r="N20" s="1025"/>
      <c r="O20" s="1025"/>
      <c r="P20" s="1025"/>
      <c r="Q20" s="1025"/>
      <c r="R20" s="1025"/>
      <c r="S20" s="1025"/>
      <c r="T20" s="1025"/>
      <c r="U20" s="1025"/>
      <c r="V20" s="1025"/>
      <c r="W20" s="1025"/>
      <c r="X20" s="1029"/>
      <c r="Y20" s="1029"/>
      <c r="Z20" s="1029"/>
      <c r="AA20" s="1029"/>
      <c r="AB20" s="1029"/>
      <c r="AC20" s="1029"/>
      <c r="AD20" s="1029"/>
      <c r="AE20" s="1029"/>
      <c r="AF20" s="1029"/>
      <c r="AG20" s="1029"/>
      <c r="AH20" s="1029"/>
      <c r="AI20" s="1030"/>
      <c r="AJ20" s="1039"/>
      <c r="AK20" s="1001"/>
    </row>
    <row r="21" spans="1:37" ht="30" customHeight="1">
      <c r="A21" s="1001"/>
      <c r="B21" s="1006"/>
      <c r="C21" s="1001"/>
      <c r="D21" s="1001"/>
      <c r="E21" s="1040"/>
      <c r="F21" s="1024"/>
      <c r="G21" s="1035"/>
      <c r="H21" s="1025"/>
      <c r="I21" s="1025"/>
      <c r="J21" s="1025"/>
      <c r="K21" s="1025"/>
      <c r="L21" s="1025"/>
      <c r="M21" s="1025"/>
      <c r="N21" s="1025"/>
      <c r="O21" s="1025"/>
      <c r="P21" s="1025"/>
      <c r="Q21" s="1025"/>
      <c r="R21" s="1025"/>
      <c r="S21" s="1025"/>
      <c r="T21" s="1025"/>
      <c r="U21" s="1025"/>
      <c r="V21" s="1025"/>
      <c r="W21" s="1025"/>
      <c r="X21" s="1972" t="s">
        <v>1162</v>
      </c>
      <c r="Y21" s="1972"/>
      <c r="Z21" s="1972"/>
      <c r="AA21" s="1972"/>
      <c r="AB21" s="1036"/>
      <c r="AC21" s="1036"/>
      <c r="AD21" s="1036"/>
      <c r="AE21" s="1972" t="s">
        <v>1163</v>
      </c>
      <c r="AF21" s="1972"/>
      <c r="AG21" s="1972"/>
      <c r="AH21" s="1972"/>
      <c r="AI21" s="1030"/>
      <c r="AJ21" s="1039"/>
      <c r="AK21" s="1001"/>
    </row>
    <row r="22" spans="1:37" ht="30" customHeight="1">
      <c r="A22" s="1001"/>
      <c r="B22" s="1006"/>
      <c r="C22" s="1001"/>
      <c r="D22" s="1001"/>
      <c r="E22" s="1024"/>
      <c r="F22" s="1024"/>
      <c r="G22" s="1025" t="s">
        <v>729</v>
      </c>
      <c r="H22" s="1025" t="s">
        <v>1164</v>
      </c>
      <c r="I22" s="1025"/>
      <c r="J22" s="1035"/>
      <c r="K22" s="1035"/>
      <c r="L22" s="1035"/>
      <c r="M22" s="1035"/>
      <c r="N22" s="1035"/>
      <c r="O22" s="1035"/>
      <c r="P22" s="1035"/>
      <c r="Q22" s="1035"/>
      <c r="R22" s="1035"/>
      <c r="S22" s="1035"/>
      <c r="T22" s="1035"/>
      <c r="U22" s="1035"/>
      <c r="V22" s="1035"/>
      <c r="W22" s="1035"/>
      <c r="X22" s="1973"/>
      <c r="Y22" s="1974"/>
      <c r="Z22" s="1974"/>
      <c r="AA22" s="1975"/>
      <c r="AB22" s="1021"/>
      <c r="AC22" s="1021"/>
      <c r="AD22" s="1021"/>
      <c r="AE22" s="1973"/>
      <c r="AF22" s="1974"/>
      <c r="AG22" s="1974"/>
      <c r="AH22" s="1975"/>
      <c r="AI22" s="1030"/>
      <c r="AJ22" s="1039"/>
      <c r="AK22" s="1001"/>
    </row>
    <row r="23" spans="1:37" ht="30" customHeight="1">
      <c r="A23" s="1001"/>
      <c r="B23" s="1006"/>
      <c r="C23" s="1001"/>
      <c r="D23" s="1001"/>
      <c r="E23" s="1024"/>
      <c r="F23" s="1024"/>
      <c r="G23" s="1024"/>
      <c r="H23" s="1035" t="s">
        <v>1165</v>
      </c>
      <c r="I23" s="1035"/>
      <c r="J23" s="1035"/>
      <c r="K23" s="1035"/>
      <c r="L23" s="1035"/>
      <c r="M23" s="1035"/>
      <c r="N23" s="1035"/>
      <c r="O23" s="1035"/>
      <c r="P23" s="1035"/>
      <c r="Q23" s="1035"/>
      <c r="R23" s="1035"/>
      <c r="S23" s="1035"/>
      <c r="T23" s="1035"/>
      <c r="U23" s="1035"/>
      <c r="V23" s="1035"/>
      <c r="W23" s="1035"/>
      <c r="X23" s="1976"/>
      <c r="Y23" s="1977"/>
      <c r="Z23" s="1977"/>
      <c r="AA23" s="1978"/>
      <c r="AB23" s="1029"/>
      <c r="AC23" s="1029"/>
      <c r="AD23" s="1029"/>
      <c r="AE23" s="1976"/>
      <c r="AF23" s="1977"/>
      <c r="AG23" s="1977"/>
      <c r="AH23" s="1978"/>
      <c r="AI23" s="1030"/>
      <c r="AJ23" s="1039"/>
      <c r="AK23" s="1001"/>
    </row>
    <row r="24" spans="1:37" ht="30" customHeight="1">
      <c r="A24" s="1001"/>
      <c r="B24" s="1006"/>
      <c r="C24" s="1001"/>
      <c r="D24" s="1001"/>
      <c r="E24" s="1024"/>
      <c r="F24" s="1024"/>
      <c r="G24" s="1024"/>
      <c r="H24" s="1035"/>
      <c r="I24" s="1035"/>
      <c r="J24" s="1035"/>
      <c r="K24" s="1035"/>
      <c r="L24" s="1035"/>
      <c r="M24" s="1035"/>
      <c r="N24" s="1035"/>
      <c r="O24" s="1035"/>
      <c r="P24" s="1035"/>
      <c r="Q24" s="1035"/>
      <c r="R24" s="1035"/>
      <c r="S24" s="1035"/>
      <c r="T24" s="1035"/>
      <c r="U24" s="1035"/>
      <c r="V24" s="1035"/>
      <c r="W24" s="1035"/>
      <c r="X24" s="1029"/>
      <c r="Y24" s="1029"/>
      <c r="Z24" s="1029"/>
      <c r="AA24" s="1029"/>
      <c r="AB24" s="1029"/>
      <c r="AC24" s="1029"/>
      <c r="AD24" s="1029"/>
      <c r="AE24" s="1029"/>
      <c r="AF24" s="1029"/>
      <c r="AG24" s="1029"/>
      <c r="AH24" s="1029"/>
      <c r="AI24" s="1030"/>
      <c r="AJ24" s="1039"/>
      <c r="AK24" s="1001"/>
    </row>
    <row r="25" spans="1:37" ht="30" customHeight="1">
      <c r="A25" s="1001"/>
      <c r="B25" s="1006"/>
      <c r="C25" s="1001"/>
      <c r="D25" s="1001"/>
      <c r="E25" s="1024">
        <v>6.3</v>
      </c>
      <c r="F25" s="1034"/>
      <c r="G25" s="1041" t="s">
        <v>1166</v>
      </c>
      <c r="H25" s="1034"/>
      <c r="I25" s="1034"/>
      <c r="J25" s="1034"/>
      <c r="K25" s="1034"/>
      <c r="L25" s="1034"/>
      <c r="M25" s="1034"/>
      <c r="N25" s="1034"/>
      <c r="O25" s="1034"/>
      <c r="P25" s="1034"/>
      <c r="Q25" s="1034"/>
      <c r="R25" s="1034"/>
      <c r="S25" s="1034"/>
      <c r="T25" s="1034"/>
      <c r="U25" s="1034"/>
      <c r="V25" s="1034"/>
      <c r="W25" s="1034"/>
      <c r="X25" s="1042"/>
      <c r="Y25" s="1042"/>
      <c r="Z25" s="1042"/>
      <c r="AA25" s="1042"/>
      <c r="AB25" s="1042"/>
      <c r="AC25" s="1042"/>
      <c r="AD25" s="1042"/>
      <c r="AE25" s="1042"/>
      <c r="AF25" s="1042"/>
      <c r="AG25" s="1042"/>
      <c r="AH25" s="1042"/>
      <c r="AI25" s="1030"/>
      <c r="AJ25" s="1039"/>
      <c r="AK25" s="1001"/>
    </row>
    <row r="26" spans="1:37" ht="30" customHeight="1">
      <c r="A26" s="1001"/>
      <c r="B26" s="1006"/>
      <c r="C26" s="1001"/>
      <c r="D26" s="1001"/>
      <c r="E26" s="1034"/>
      <c r="F26" s="1034"/>
      <c r="G26" s="1043" t="s">
        <v>1166</v>
      </c>
      <c r="H26" s="1034"/>
      <c r="I26" s="1024"/>
      <c r="J26" s="1024"/>
      <c r="K26" s="1024"/>
      <c r="L26" s="1024"/>
      <c r="M26" s="1024"/>
      <c r="N26" s="1024"/>
      <c r="O26" s="1024"/>
      <c r="P26" s="1024"/>
      <c r="Q26" s="1024"/>
      <c r="R26" s="1024"/>
      <c r="S26" s="1024"/>
      <c r="T26" s="1024"/>
      <c r="U26" s="1024"/>
      <c r="V26" s="1024"/>
      <c r="W26" s="1024"/>
      <c r="X26" s="1044"/>
      <c r="Y26" s="1044"/>
      <c r="Z26" s="1044"/>
      <c r="AA26" s="1044"/>
      <c r="AB26" s="1044"/>
      <c r="AC26" s="1044"/>
      <c r="AD26" s="1044"/>
      <c r="AE26" s="1042"/>
      <c r="AF26" s="1042"/>
      <c r="AG26" s="1042"/>
      <c r="AH26" s="1042"/>
      <c r="AI26" s="1030"/>
      <c r="AJ26" s="1039"/>
      <c r="AK26" s="1001"/>
    </row>
    <row r="27" spans="1:37" ht="30" customHeight="1">
      <c r="A27" s="1001"/>
      <c r="B27" s="1006"/>
      <c r="C27" s="1001"/>
      <c r="D27" s="1001"/>
      <c r="E27" s="1034"/>
      <c r="F27" s="1034"/>
      <c r="G27" s="1041"/>
      <c r="H27" s="1024"/>
      <c r="I27" s="1041"/>
      <c r="J27" s="1041"/>
      <c r="K27" s="1041"/>
      <c r="L27" s="1041"/>
      <c r="M27" s="1041"/>
      <c r="N27" s="1041"/>
      <c r="O27" s="1041"/>
      <c r="P27" s="1041"/>
      <c r="Q27" s="1041"/>
      <c r="R27" s="1041"/>
      <c r="S27" s="1041"/>
      <c r="T27" s="1041"/>
      <c r="U27" s="1041"/>
      <c r="V27" s="1041"/>
      <c r="W27" s="1041"/>
      <c r="X27" s="1972" t="s">
        <v>1167</v>
      </c>
      <c r="Y27" s="1972"/>
      <c r="Z27" s="1972"/>
      <c r="AA27" s="1972"/>
      <c r="AB27" s="1036"/>
      <c r="AC27" s="1036"/>
      <c r="AD27" s="1036"/>
      <c r="AE27" s="1972" t="s">
        <v>1168</v>
      </c>
      <c r="AF27" s="1972"/>
      <c r="AG27" s="1972"/>
      <c r="AH27" s="1972"/>
      <c r="AI27" s="1030"/>
      <c r="AJ27" s="1039"/>
      <c r="AK27" s="1001"/>
    </row>
    <row r="28" spans="1:37" ht="30" customHeight="1">
      <c r="A28" s="1001"/>
      <c r="B28" s="1006"/>
      <c r="C28" s="1001"/>
      <c r="D28" s="1001"/>
      <c r="E28" s="1034"/>
      <c r="F28" s="1034"/>
      <c r="G28" s="1025" t="s">
        <v>778</v>
      </c>
      <c r="H28" s="1025" t="s">
        <v>1160</v>
      </c>
      <c r="I28" s="1025"/>
      <c r="J28" s="1041"/>
      <c r="K28" s="1041"/>
      <c r="L28" s="1041"/>
      <c r="M28" s="1041"/>
      <c r="N28" s="1041"/>
      <c r="O28" s="1041"/>
      <c r="P28" s="1041"/>
      <c r="Q28" s="1041"/>
      <c r="R28" s="1041"/>
      <c r="S28" s="1041"/>
      <c r="T28" s="1041"/>
      <c r="U28" s="1041"/>
      <c r="V28" s="1041"/>
      <c r="W28" s="1041"/>
      <c r="X28" s="1973"/>
      <c r="Y28" s="1974"/>
      <c r="Z28" s="1974"/>
      <c r="AA28" s="1975"/>
      <c r="AB28" s="1021"/>
      <c r="AC28" s="1021"/>
      <c r="AD28" s="1021"/>
      <c r="AE28" s="1973"/>
      <c r="AF28" s="1974"/>
      <c r="AG28" s="1974"/>
      <c r="AH28" s="1975"/>
      <c r="AI28" s="1030"/>
      <c r="AJ28" s="1039"/>
      <c r="AK28" s="1001"/>
    </row>
    <row r="29" spans="1:37" ht="30" customHeight="1">
      <c r="A29" s="1001"/>
      <c r="B29" s="1006"/>
      <c r="C29" s="1001"/>
      <c r="D29" s="1001"/>
      <c r="E29" s="1034"/>
      <c r="F29" s="1034"/>
      <c r="G29" s="1025"/>
      <c r="H29" s="1035" t="s">
        <v>1161</v>
      </c>
      <c r="I29" s="1025"/>
      <c r="J29" s="1043"/>
      <c r="K29" s="1043"/>
      <c r="L29" s="1043"/>
      <c r="M29" s="1043"/>
      <c r="N29" s="1043"/>
      <c r="O29" s="1043"/>
      <c r="P29" s="1043"/>
      <c r="Q29" s="1043"/>
      <c r="R29" s="1043"/>
      <c r="S29" s="1043"/>
      <c r="T29" s="1043"/>
      <c r="U29" s="1043"/>
      <c r="V29" s="1043"/>
      <c r="W29" s="1043"/>
      <c r="X29" s="1976"/>
      <c r="Y29" s="1977"/>
      <c r="Z29" s="1977"/>
      <c r="AA29" s="1978"/>
      <c r="AB29" s="1029"/>
      <c r="AC29" s="1029"/>
      <c r="AD29" s="1029"/>
      <c r="AE29" s="1976"/>
      <c r="AF29" s="1977"/>
      <c r="AG29" s="1977"/>
      <c r="AH29" s="1978"/>
      <c r="AI29" s="1030"/>
      <c r="AJ29" s="1039"/>
      <c r="AK29" s="1001"/>
    </row>
    <row r="30" spans="1:37" ht="30" customHeight="1">
      <c r="A30" s="1001"/>
      <c r="B30" s="1006"/>
      <c r="C30" s="1001"/>
      <c r="D30" s="1001"/>
      <c r="E30" s="1034"/>
      <c r="F30" s="1034"/>
      <c r="G30" s="1025"/>
      <c r="H30" s="1035"/>
      <c r="I30" s="1025"/>
      <c r="J30" s="1043"/>
      <c r="K30" s="1043"/>
      <c r="L30" s="1043"/>
      <c r="M30" s="1043"/>
      <c r="N30" s="1043"/>
      <c r="O30" s="1043"/>
      <c r="P30" s="1043"/>
      <c r="Q30" s="1043"/>
      <c r="R30" s="1043"/>
      <c r="S30" s="1043"/>
      <c r="T30" s="1043"/>
      <c r="U30" s="1043"/>
      <c r="V30" s="1043"/>
      <c r="W30" s="1043"/>
      <c r="X30" s="1029"/>
      <c r="Y30" s="1029"/>
      <c r="Z30" s="1029"/>
      <c r="AA30" s="1029"/>
      <c r="AB30" s="1029"/>
      <c r="AC30" s="1029"/>
      <c r="AD30" s="1029"/>
      <c r="AE30" s="1029"/>
      <c r="AF30" s="1029"/>
      <c r="AG30" s="1029"/>
      <c r="AH30" s="1029"/>
      <c r="AI30" s="1030"/>
      <c r="AJ30" s="1039"/>
      <c r="AK30" s="1001"/>
    </row>
    <row r="31" spans="1:37" ht="30" customHeight="1">
      <c r="A31" s="1001"/>
      <c r="B31" s="1006"/>
      <c r="C31" s="1001"/>
      <c r="D31" s="1001"/>
      <c r="E31" s="1034"/>
      <c r="F31" s="1034"/>
      <c r="G31" s="1041"/>
      <c r="H31" s="1024"/>
      <c r="I31" s="1041"/>
      <c r="J31" s="1041"/>
      <c r="K31" s="1041"/>
      <c r="L31" s="1041"/>
      <c r="M31" s="1041"/>
      <c r="N31" s="1041"/>
      <c r="O31" s="1041"/>
      <c r="P31" s="1041"/>
      <c r="Q31" s="1041"/>
      <c r="R31" s="1041"/>
      <c r="S31" s="1041"/>
      <c r="T31" s="1041"/>
      <c r="U31" s="1041"/>
      <c r="V31" s="1041"/>
      <c r="W31" s="1041"/>
      <c r="X31" s="1972" t="s">
        <v>1169</v>
      </c>
      <c r="Y31" s="1972"/>
      <c r="Z31" s="1972"/>
      <c r="AA31" s="1972"/>
      <c r="AB31" s="1036"/>
      <c r="AC31" s="1036"/>
      <c r="AD31" s="1036"/>
      <c r="AE31" s="1972" t="s">
        <v>1170</v>
      </c>
      <c r="AF31" s="1972"/>
      <c r="AG31" s="1972"/>
      <c r="AH31" s="1972"/>
      <c r="AI31" s="1030"/>
      <c r="AJ31" s="1039"/>
      <c r="AK31" s="1001"/>
    </row>
    <row r="32" spans="1:37" ht="30" customHeight="1">
      <c r="A32" s="1001"/>
      <c r="B32" s="1006"/>
      <c r="C32" s="1001"/>
      <c r="D32" s="1001"/>
      <c r="E32" s="1034"/>
      <c r="F32" s="1034"/>
      <c r="G32" s="1024" t="s">
        <v>729</v>
      </c>
      <c r="H32" s="1024" t="s">
        <v>1171</v>
      </c>
      <c r="I32" s="1034"/>
      <c r="J32" s="1034"/>
      <c r="K32" s="1034"/>
      <c r="L32" s="1034"/>
      <c r="M32" s="1034"/>
      <c r="N32" s="1043"/>
      <c r="O32" s="1043"/>
      <c r="P32" s="1043"/>
      <c r="Q32" s="1043"/>
      <c r="R32" s="1043"/>
      <c r="S32" s="1043"/>
      <c r="T32" s="1043"/>
      <c r="U32" s="1043"/>
      <c r="V32" s="1043"/>
      <c r="W32" s="1043"/>
      <c r="X32" s="1973"/>
      <c r="Y32" s="1974"/>
      <c r="Z32" s="1974"/>
      <c r="AA32" s="1975"/>
      <c r="AB32" s="1021"/>
      <c r="AC32" s="1021"/>
      <c r="AD32" s="1021"/>
      <c r="AE32" s="1973"/>
      <c r="AF32" s="1974"/>
      <c r="AG32" s="1974"/>
      <c r="AH32" s="1975"/>
      <c r="AI32" s="1030"/>
      <c r="AJ32" s="1039"/>
      <c r="AK32" s="1001"/>
    </row>
    <row r="33" spans="1:37" ht="30" customHeight="1">
      <c r="A33" s="1001"/>
      <c r="B33" s="1006"/>
      <c r="C33" s="1001"/>
      <c r="D33" s="1001"/>
      <c r="E33" s="1034"/>
      <c r="F33" s="1034"/>
      <c r="G33" s="1034"/>
      <c r="H33" s="1013" t="s">
        <v>1172</v>
      </c>
      <c r="I33" s="1034"/>
      <c r="J33" s="1034"/>
      <c r="K33" s="1034"/>
      <c r="L33" s="1034"/>
      <c r="M33" s="1034"/>
      <c r="N33" s="1043"/>
      <c r="O33" s="1043"/>
      <c r="P33" s="1043"/>
      <c r="Q33" s="1043"/>
      <c r="R33" s="1043"/>
      <c r="S33" s="1043"/>
      <c r="T33" s="1043"/>
      <c r="U33" s="1043"/>
      <c r="V33" s="1043"/>
      <c r="W33" s="1043"/>
      <c r="X33" s="1976"/>
      <c r="Y33" s="1977"/>
      <c r="Z33" s="1977"/>
      <c r="AA33" s="1978"/>
      <c r="AB33" s="1029"/>
      <c r="AC33" s="1029"/>
      <c r="AD33" s="1029"/>
      <c r="AE33" s="1976"/>
      <c r="AF33" s="1977"/>
      <c r="AG33" s="1977"/>
      <c r="AH33" s="1978"/>
      <c r="AI33" s="1030"/>
      <c r="AJ33" s="1039"/>
      <c r="AK33" s="1001"/>
    </row>
    <row r="34" spans="1:37" ht="30" customHeight="1">
      <c r="A34" s="1001"/>
      <c r="B34" s="1006"/>
      <c r="C34" s="1001"/>
      <c r="D34" s="1001"/>
      <c r="E34" s="1034"/>
      <c r="F34" s="1034"/>
      <c r="G34" s="1034"/>
      <c r="H34" s="1013"/>
      <c r="I34" s="1034"/>
      <c r="J34" s="1034"/>
      <c r="K34" s="1034"/>
      <c r="L34" s="1034"/>
      <c r="M34" s="1034"/>
      <c r="N34" s="1043"/>
      <c r="O34" s="1043"/>
      <c r="P34" s="1043"/>
      <c r="Q34" s="1043"/>
      <c r="R34" s="1043"/>
      <c r="S34" s="1043"/>
      <c r="T34" s="1043"/>
      <c r="U34" s="1043"/>
      <c r="V34" s="1043"/>
      <c r="W34" s="1043"/>
      <c r="X34" s="1029"/>
      <c r="Y34" s="1029"/>
      <c r="Z34" s="1029"/>
      <c r="AA34" s="1029"/>
      <c r="AB34" s="1029"/>
      <c r="AC34" s="1029"/>
      <c r="AD34" s="1029"/>
      <c r="AE34" s="1029"/>
      <c r="AF34" s="1029"/>
      <c r="AG34" s="1029"/>
      <c r="AH34" s="1029"/>
      <c r="AI34" s="1030"/>
      <c r="AJ34" s="1039"/>
      <c r="AK34" s="1001"/>
    </row>
    <row r="35" spans="1:37" ht="30" customHeight="1">
      <c r="A35" s="1001"/>
      <c r="B35" s="1006"/>
      <c r="C35" s="1001"/>
      <c r="D35" s="1001"/>
      <c r="E35" s="1034"/>
      <c r="F35" s="1034"/>
      <c r="G35" s="1034"/>
      <c r="H35" s="1034"/>
      <c r="I35" s="1034"/>
      <c r="J35" s="1034"/>
      <c r="K35" s="1034"/>
      <c r="L35" s="1034"/>
      <c r="M35" s="1034"/>
      <c r="N35" s="1041"/>
      <c r="O35" s="1041"/>
      <c r="P35" s="1041"/>
      <c r="Q35" s="1041"/>
      <c r="R35" s="1041"/>
      <c r="S35" s="1041"/>
      <c r="T35" s="1041"/>
      <c r="U35" s="1041"/>
      <c r="V35" s="1041"/>
      <c r="W35" s="1041"/>
      <c r="X35" s="1972" t="s">
        <v>1173</v>
      </c>
      <c r="Y35" s="1972"/>
      <c r="Z35" s="1972"/>
      <c r="AA35" s="1972"/>
      <c r="AB35" s="1036"/>
      <c r="AC35" s="1036"/>
      <c r="AD35" s="1036"/>
      <c r="AE35" s="1972" t="s">
        <v>1174</v>
      </c>
      <c r="AF35" s="1972"/>
      <c r="AG35" s="1972"/>
      <c r="AH35" s="1972"/>
      <c r="AI35" s="1030"/>
      <c r="AJ35" s="1039"/>
      <c r="AK35" s="1001"/>
    </row>
    <row r="36" spans="1:37" ht="30" customHeight="1">
      <c r="A36" s="1001"/>
      <c r="B36" s="1006"/>
      <c r="C36" s="1001"/>
      <c r="D36" s="1001"/>
      <c r="E36" s="1024">
        <v>6.4</v>
      </c>
      <c r="F36" s="1034"/>
      <c r="G36" s="1024" t="s">
        <v>1175</v>
      </c>
      <c r="H36" s="1024"/>
      <c r="I36" s="1045"/>
      <c r="J36" s="1043"/>
      <c r="K36" s="1043"/>
      <c r="L36" s="1043"/>
      <c r="M36" s="1043"/>
      <c r="N36" s="1046"/>
      <c r="O36" s="1046"/>
      <c r="P36" s="1046"/>
      <c r="Q36" s="1046"/>
      <c r="R36" s="1046"/>
      <c r="S36" s="1046"/>
      <c r="T36" s="1046"/>
      <c r="U36" s="1046"/>
      <c r="V36" s="1046"/>
      <c r="W36" s="1046"/>
      <c r="X36" s="1973"/>
      <c r="Y36" s="1974"/>
      <c r="Z36" s="1974"/>
      <c r="AA36" s="1975"/>
      <c r="AB36" s="1021"/>
      <c r="AC36" s="1021"/>
      <c r="AD36" s="1021"/>
      <c r="AE36" s="1973"/>
      <c r="AF36" s="1974"/>
      <c r="AG36" s="1974"/>
      <c r="AH36" s="1975"/>
      <c r="AI36" s="1030"/>
      <c r="AJ36" s="1039"/>
      <c r="AK36" s="1001"/>
    </row>
    <row r="37" spans="1:37" ht="30" customHeight="1">
      <c r="A37" s="1001"/>
      <c r="B37" s="1006"/>
      <c r="C37" s="1001"/>
      <c r="D37" s="1001"/>
      <c r="E37" s="1034"/>
      <c r="F37" s="1034"/>
      <c r="G37" s="1013" t="s">
        <v>1176</v>
      </c>
      <c r="H37" s="1013"/>
      <c r="I37" s="1045"/>
      <c r="J37" s="1043"/>
      <c r="K37" s="1043"/>
      <c r="L37" s="1043"/>
      <c r="M37" s="1043"/>
      <c r="N37" s="1046"/>
      <c r="O37" s="1046"/>
      <c r="P37" s="1046"/>
      <c r="Q37" s="1046"/>
      <c r="R37" s="1046"/>
      <c r="S37" s="1046"/>
      <c r="T37" s="1046"/>
      <c r="U37" s="1046"/>
      <c r="V37" s="1046"/>
      <c r="W37" s="1046"/>
      <c r="X37" s="1976"/>
      <c r="Y37" s="1977"/>
      <c r="Z37" s="1977"/>
      <c r="AA37" s="1978"/>
      <c r="AB37" s="1029"/>
      <c r="AC37" s="1029"/>
      <c r="AD37" s="1029"/>
      <c r="AE37" s="1976"/>
      <c r="AF37" s="1977"/>
      <c r="AG37" s="1977"/>
      <c r="AH37" s="1978"/>
      <c r="AI37" s="1030"/>
      <c r="AJ37" s="1039"/>
      <c r="AK37" s="1001"/>
    </row>
    <row r="38" spans="1:37" ht="30" customHeight="1">
      <c r="A38" s="1001"/>
      <c r="B38" s="1006"/>
      <c r="C38" s="1001"/>
      <c r="D38" s="1001"/>
      <c r="E38" s="1034"/>
      <c r="F38" s="1034"/>
      <c r="G38" s="1013"/>
      <c r="H38" s="1013"/>
      <c r="I38" s="1045"/>
      <c r="J38" s="1043"/>
      <c r="K38" s="1043"/>
      <c r="L38" s="1043"/>
      <c r="M38" s="1043"/>
      <c r="N38" s="1046"/>
      <c r="O38" s="1046"/>
      <c r="P38" s="1046"/>
      <c r="Q38" s="1046"/>
      <c r="R38" s="1046"/>
      <c r="S38" s="1046"/>
      <c r="T38" s="1046"/>
      <c r="U38" s="1046"/>
      <c r="V38" s="1046"/>
      <c r="W38" s="1046"/>
      <c r="X38" s="1029"/>
      <c r="Y38" s="1029"/>
      <c r="Z38" s="1029"/>
      <c r="AA38" s="1029"/>
      <c r="AB38" s="1029"/>
      <c r="AC38" s="1029"/>
      <c r="AD38" s="1029"/>
      <c r="AE38" s="1029"/>
      <c r="AF38" s="1029"/>
      <c r="AG38" s="1029"/>
      <c r="AH38" s="1029"/>
      <c r="AI38" s="1030"/>
      <c r="AJ38" s="1039"/>
      <c r="AK38" s="1001"/>
    </row>
    <row r="39" spans="1:37" ht="30" customHeight="1">
      <c r="A39" s="1001"/>
      <c r="B39" s="1006"/>
      <c r="C39" s="1001"/>
      <c r="D39" s="1001"/>
      <c r="E39" s="1024">
        <v>6.5</v>
      </c>
      <c r="F39" s="1034"/>
      <c r="G39" s="1024" t="s">
        <v>1177</v>
      </c>
      <c r="H39" s="1024"/>
      <c r="I39" s="1042"/>
      <c r="J39" s="1046"/>
      <c r="K39" s="1046"/>
      <c r="L39" s="1046"/>
      <c r="M39" s="1046"/>
      <c r="N39" s="1045"/>
      <c r="O39" s="1045"/>
      <c r="P39" s="1045"/>
      <c r="Q39" s="1045"/>
      <c r="R39" s="1045"/>
      <c r="S39" s="1045"/>
      <c r="T39" s="1045"/>
      <c r="U39" s="1045"/>
      <c r="V39" s="1045"/>
      <c r="W39" s="1045"/>
      <c r="X39" s="1047"/>
      <c r="Y39" s="1047"/>
      <c r="Z39" s="1047"/>
      <c r="AA39" s="1047"/>
      <c r="AB39" s="1047"/>
      <c r="AC39" s="1047"/>
      <c r="AD39" s="1047"/>
      <c r="AE39" s="1047"/>
      <c r="AF39" s="1047"/>
      <c r="AG39" s="1047"/>
      <c r="AH39" s="1047"/>
      <c r="AI39" s="1030"/>
      <c r="AJ39" s="1039"/>
      <c r="AK39" s="1001"/>
    </row>
    <row r="40" spans="1:37" ht="30" customHeight="1">
      <c r="A40" s="1001"/>
      <c r="B40" s="1006"/>
      <c r="C40" s="1001"/>
      <c r="D40" s="1001"/>
      <c r="E40" s="1024"/>
      <c r="F40" s="1034"/>
      <c r="G40" s="1013" t="s">
        <v>1178</v>
      </c>
      <c r="H40" s="1024"/>
      <c r="I40" s="1042"/>
      <c r="J40" s="1046"/>
      <c r="K40" s="1046"/>
      <c r="L40" s="1046"/>
      <c r="M40" s="1046"/>
      <c r="N40" s="1045"/>
      <c r="O40" s="1045"/>
      <c r="P40" s="1045"/>
      <c r="Q40" s="1045"/>
      <c r="R40" s="1045"/>
      <c r="S40" s="1045"/>
      <c r="T40" s="1045"/>
      <c r="U40" s="1045"/>
      <c r="V40" s="1045"/>
      <c r="W40" s="1045"/>
      <c r="X40" s="1047"/>
      <c r="Y40" s="1047"/>
      <c r="Z40" s="1047"/>
      <c r="AA40" s="1047"/>
      <c r="AB40" s="1047"/>
      <c r="AC40" s="1047"/>
      <c r="AD40" s="1047"/>
      <c r="AE40" s="1047"/>
      <c r="AF40" s="1047"/>
      <c r="AG40" s="1047"/>
      <c r="AH40" s="1047"/>
      <c r="AI40" s="1030"/>
      <c r="AJ40" s="1039"/>
      <c r="AK40" s="1001"/>
    </row>
    <row r="41" spans="1:37" ht="30" customHeight="1">
      <c r="A41" s="1001"/>
      <c r="B41" s="1006"/>
      <c r="C41" s="1001"/>
      <c r="D41" s="1001"/>
      <c r="E41" s="1034"/>
      <c r="F41" s="1034"/>
      <c r="G41" s="1034"/>
      <c r="H41" s="1034"/>
      <c r="I41" s="1042"/>
      <c r="J41" s="1046"/>
      <c r="K41" s="1046"/>
      <c r="L41" s="1046"/>
      <c r="M41" s="1046"/>
      <c r="N41" s="1034"/>
      <c r="O41" s="1034"/>
      <c r="P41" s="1034"/>
      <c r="Q41" s="1034"/>
      <c r="R41" s="1034"/>
      <c r="S41" s="1034"/>
      <c r="T41" s="1034"/>
      <c r="U41" s="1034"/>
      <c r="V41" s="1034"/>
      <c r="W41" s="1034"/>
      <c r="X41" s="1972" t="s">
        <v>1179</v>
      </c>
      <c r="Y41" s="1972"/>
      <c r="Z41" s="1972"/>
      <c r="AA41" s="1972"/>
      <c r="AB41" s="1036"/>
      <c r="AC41" s="1036"/>
      <c r="AD41" s="1036"/>
      <c r="AE41" s="1972" t="s">
        <v>1180</v>
      </c>
      <c r="AF41" s="1972"/>
      <c r="AG41" s="1972"/>
      <c r="AH41" s="1972"/>
      <c r="AI41" s="1030"/>
      <c r="AJ41" s="1039"/>
      <c r="AK41" s="1001"/>
    </row>
    <row r="42" spans="1:37" ht="30" customHeight="1">
      <c r="A42" s="1001"/>
      <c r="B42" s="1006"/>
      <c r="C42" s="1001"/>
      <c r="D42" s="1001"/>
      <c r="E42" s="1034"/>
      <c r="F42" s="1034"/>
      <c r="G42" s="1025" t="s">
        <v>778</v>
      </c>
      <c r="H42" s="1025" t="s">
        <v>1160</v>
      </c>
      <c r="I42" s="1025"/>
      <c r="J42" s="1041"/>
      <c r="K42" s="1041"/>
      <c r="L42" s="1041"/>
      <c r="M42" s="1041"/>
      <c r="N42" s="1041"/>
      <c r="O42" s="1048"/>
      <c r="P42" s="1048"/>
      <c r="Q42" s="1048"/>
      <c r="R42" s="1048"/>
      <c r="S42" s="1048"/>
      <c r="T42" s="1048"/>
      <c r="U42" s="1048"/>
      <c r="V42" s="1048"/>
      <c r="W42" s="1048"/>
      <c r="X42" s="1973"/>
      <c r="Y42" s="1974"/>
      <c r="Z42" s="1974"/>
      <c r="AA42" s="1975"/>
      <c r="AB42" s="1021"/>
      <c r="AC42" s="1021"/>
      <c r="AD42" s="1021"/>
      <c r="AE42" s="1973"/>
      <c r="AF42" s="1974"/>
      <c r="AG42" s="1974"/>
      <c r="AH42" s="1975"/>
      <c r="AI42" s="1030"/>
      <c r="AJ42" s="1039"/>
      <c r="AK42" s="1001"/>
    </row>
    <row r="43" spans="1:37" ht="30" customHeight="1">
      <c r="A43" s="1001"/>
      <c r="B43" s="1006"/>
      <c r="C43" s="1001"/>
      <c r="D43" s="1001"/>
      <c r="E43" s="1034"/>
      <c r="F43" s="1034"/>
      <c r="G43" s="1025"/>
      <c r="H43" s="1035" t="s">
        <v>1161</v>
      </c>
      <c r="I43" s="1025"/>
      <c r="J43" s="1043"/>
      <c r="K43" s="1043"/>
      <c r="L43" s="1043"/>
      <c r="M43" s="1043"/>
      <c r="N43" s="1043"/>
      <c r="O43" s="1025"/>
      <c r="P43" s="1025"/>
      <c r="Q43" s="1025"/>
      <c r="R43" s="1025"/>
      <c r="S43" s="1025"/>
      <c r="T43" s="1025"/>
      <c r="U43" s="1025"/>
      <c r="V43" s="1025"/>
      <c r="W43" s="1025"/>
      <c r="X43" s="1976"/>
      <c r="Y43" s="1977"/>
      <c r="Z43" s="1977"/>
      <c r="AA43" s="1978"/>
      <c r="AB43" s="1029"/>
      <c r="AC43" s="1029"/>
      <c r="AD43" s="1029"/>
      <c r="AE43" s="1976"/>
      <c r="AF43" s="1977"/>
      <c r="AG43" s="1977"/>
      <c r="AH43" s="1978"/>
      <c r="AI43" s="1030"/>
      <c r="AJ43" s="1039"/>
      <c r="AK43" s="1001"/>
    </row>
    <row r="44" spans="1:37" ht="30" customHeight="1">
      <c r="A44" s="1001"/>
      <c r="B44" s="1006"/>
      <c r="C44" s="1001"/>
      <c r="D44" s="1001"/>
      <c r="E44" s="1034"/>
      <c r="F44" s="1034"/>
      <c r="G44" s="1025"/>
      <c r="H44" s="1035"/>
      <c r="I44" s="1025"/>
      <c r="J44" s="1043"/>
      <c r="K44" s="1043"/>
      <c r="L44" s="1043"/>
      <c r="M44" s="1043"/>
      <c r="N44" s="1043"/>
      <c r="O44" s="1025"/>
      <c r="P44" s="1025"/>
      <c r="Q44" s="1025"/>
      <c r="R44" s="1025"/>
      <c r="S44" s="1025"/>
      <c r="T44" s="1025"/>
      <c r="U44" s="1025"/>
      <c r="V44" s="1025"/>
      <c r="W44" s="1025"/>
      <c r="X44" s="1021"/>
      <c r="Y44" s="1021"/>
      <c r="Z44" s="1021"/>
      <c r="AA44" s="1021"/>
      <c r="AB44" s="1029"/>
      <c r="AC44" s="1029"/>
      <c r="AD44" s="1029"/>
      <c r="AE44" s="1021"/>
      <c r="AF44" s="1021"/>
      <c r="AG44" s="1021"/>
      <c r="AH44" s="1021"/>
      <c r="AI44" s="1030"/>
      <c r="AJ44" s="1039"/>
      <c r="AK44" s="1001"/>
    </row>
    <row r="45" spans="1:37" ht="30" customHeight="1">
      <c r="A45" s="1001"/>
      <c r="B45" s="1006"/>
      <c r="C45" s="1001"/>
      <c r="D45" s="1001"/>
      <c r="E45" s="1034"/>
      <c r="F45" s="1034"/>
      <c r="G45" s="1041"/>
      <c r="H45" s="1024"/>
      <c r="I45" s="1041"/>
      <c r="J45" s="1041"/>
      <c r="K45" s="1041"/>
      <c r="L45" s="1041"/>
      <c r="M45" s="1041"/>
      <c r="N45" s="1041"/>
      <c r="O45" s="1035"/>
      <c r="P45" s="1035"/>
      <c r="Q45" s="1035"/>
      <c r="R45" s="1035"/>
      <c r="S45" s="1035"/>
      <c r="T45" s="1035"/>
      <c r="U45" s="1035"/>
      <c r="V45" s="1035"/>
      <c r="W45" s="1035"/>
      <c r="X45" s="1047"/>
      <c r="Y45" s="1047"/>
      <c r="Z45" s="1047"/>
      <c r="AA45" s="1049" t="s">
        <v>1181</v>
      </c>
      <c r="AB45" s="1047"/>
      <c r="AC45" s="1047"/>
      <c r="AD45" s="1047"/>
      <c r="AE45" s="1047"/>
      <c r="AF45" s="1047"/>
      <c r="AG45" s="1047"/>
      <c r="AH45" s="1049" t="s">
        <v>1182</v>
      </c>
      <c r="AI45" s="1030"/>
      <c r="AJ45" s="1039"/>
      <c r="AK45" s="1001"/>
    </row>
    <row r="46" spans="1:37" ht="30" customHeight="1">
      <c r="A46" s="1050"/>
      <c r="B46" s="1051"/>
      <c r="C46" s="1050"/>
      <c r="D46" s="1050"/>
      <c r="E46" s="1052"/>
      <c r="F46" s="1034"/>
      <c r="G46" s="1024" t="s">
        <v>729</v>
      </c>
      <c r="H46" s="1024" t="s">
        <v>1183</v>
      </c>
      <c r="I46" s="1034"/>
      <c r="J46" s="1034"/>
      <c r="K46" s="1034"/>
      <c r="L46" s="1034"/>
      <c r="M46" s="1034"/>
      <c r="N46" s="1043"/>
      <c r="O46" s="1034"/>
      <c r="P46" s="1034"/>
      <c r="Q46" s="1034"/>
      <c r="R46" s="1034"/>
      <c r="S46" s="1034"/>
      <c r="T46" s="1034"/>
      <c r="U46" s="1034"/>
      <c r="V46" s="1034"/>
      <c r="W46" s="1034"/>
      <c r="X46" s="1973"/>
      <c r="Y46" s="1974"/>
      <c r="Z46" s="1974"/>
      <c r="AA46" s="1975"/>
      <c r="AB46" s="1053"/>
      <c r="AC46" s="1053"/>
      <c r="AD46" s="1053"/>
      <c r="AE46" s="1973"/>
      <c r="AF46" s="1974"/>
      <c r="AG46" s="1974"/>
      <c r="AH46" s="1975"/>
      <c r="AI46" s="1030"/>
      <c r="AJ46" s="1039"/>
      <c r="AK46" s="1050"/>
    </row>
    <row r="47" spans="1:37" ht="30" customHeight="1">
      <c r="A47" s="1001"/>
      <c r="B47" s="1006"/>
      <c r="C47" s="1001"/>
      <c r="D47" s="1001"/>
      <c r="E47" s="1034"/>
      <c r="F47" s="1034"/>
      <c r="G47" s="1034"/>
      <c r="H47" s="1013" t="s">
        <v>1184</v>
      </c>
      <c r="I47" s="1034"/>
      <c r="J47" s="1034"/>
      <c r="K47" s="1034"/>
      <c r="L47" s="1034"/>
      <c r="M47" s="1034"/>
      <c r="N47" s="1043"/>
      <c r="O47" s="1034"/>
      <c r="P47" s="1034"/>
      <c r="Q47" s="1034"/>
      <c r="R47" s="1034"/>
      <c r="S47" s="1034"/>
      <c r="T47" s="1034"/>
      <c r="U47" s="1034"/>
      <c r="V47" s="1034"/>
      <c r="W47" s="1034"/>
      <c r="X47" s="1976"/>
      <c r="Y47" s="1977"/>
      <c r="Z47" s="1977"/>
      <c r="AA47" s="1978"/>
      <c r="AB47" s="1047"/>
      <c r="AC47" s="1047"/>
      <c r="AD47" s="1047"/>
      <c r="AE47" s="1976"/>
      <c r="AF47" s="1977"/>
      <c r="AG47" s="1977"/>
      <c r="AH47" s="1978"/>
      <c r="AI47" s="1030"/>
      <c r="AJ47" s="1039"/>
      <c r="AK47" s="1001"/>
    </row>
    <row r="48" spans="1:37" ht="30" customHeight="1">
      <c r="A48" s="1001"/>
      <c r="B48" s="1006"/>
      <c r="C48" s="1001"/>
      <c r="D48" s="1001"/>
      <c r="E48" s="1034"/>
      <c r="F48" s="1034"/>
      <c r="G48" s="1034"/>
      <c r="H48" s="1013"/>
      <c r="I48" s="1034"/>
      <c r="J48" s="1034"/>
      <c r="K48" s="1034"/>
      <c r="L48" s="1034"/>
      <c r="M48" s="1034"/>
      <c r="N48" s="1043"/>
      <c r="O48" s="1034"/>
      <c r="P48" s="1034"/>
      <c r="Q48" s="1034"/>
      <c r="R48" s="1034"/>
      <c r="S48" s="1034"/>
      <c r="T48" s="1034"/>
      <c r="U48" s="1034"/>
      <c r="V48" s="1034"/>
      <c r="W48" s="1034"/>
      <c r="X48" s="1047"/>
      <c r="Y48" s="1047"/>
      <c r="Z48" s="1047"/>
      <c r="AA48" s="1047"/>
      <c r="AB48" s="1047"/>
      <c r="AC48" s="1047"/>
      <c r="AD48" s="1047"/>
      <c r="AE48" s="1047"/>
      <c r="AF48" s="1047"/>
      <c r="AG48" s="1047"/>
      <c r="AH48" s="1047"/>
      <c r="AI48" s="1030"/>
      <c r="AJ48" s="1039"/>
      <c r="AK48" s="1001"/>
    </row>
    <row r="49" spans="1:37" ht="30" customHeight="1">
      <c r="A49" s="1001"/>
      <c r="B49" s="1006"/>
      <c r="C49" s="1001"/>
      <c r="D49" s="1001"/>
      <c r="E49" s="1034"/>
      <c r="F49" s="1034"/>
      <c r="G49" s="1041"/>
      <c r="H49" s="1024"/>
      <c r="I49" s="1024"/>
      <c r="J49" s="1054"/>
      <c r="K49" s="1054"/>
      <c r="L49" s="1054"/>
      <c r="M49" s="1054"/>
      <c r="N49" s="1054"/>
      <c r="O49" s="1054"/>
      <c r="P49" s="1054"/>
      <c r="Q49" s="1054"/>
      <c r="R49" s="1054"/>
      <c r="S49" s="1054"/>
      <c r="T49" s="1054"/>
      <c r="U49" s="1054"/>
      <c r="V49" s="1054"/>
      <c r="W49" s="1054"/>
      <c r="X49" s="1972" t="s">
        <v>1185</v>
      </c>
      <c r="Y49" s="1972"/>
      <c r="Z49" s="1972"/>
      <c r="AA49" s="1972"/>
      <c r="AB49" s="1036"/>
      <c r="AC49" s="1036"/>
      <c r="AD49" s="1036"/>
      <c r="AE49" s="1972" t="s">
        <v>1186</v>
      </c>
      <c r="AF49" s="1972"/>
      <c r="AG49" s="1972"/>
      <c r="AH49" s="1972"/>
      <c r="AI49" s="1030"/>
      <c r="AJ49" s="1039"/>
      <c r="AK49" s="1001"/>
    </row>
    <row r="50" spans="1:37" ht="30" customHeight="1">
      <c r="A50" s="1001"/>
      <c r="B50" s="1006"/>
      <c r="C50" s="1001"/>
      <c r="D50" s="1001"/>
      <c r="E50" s="1034"/>
      <c r="F50" s="1034"/>
      <c r="G50" s="1024" t="s">
        <v>783</v>
      </c>
      <c r="H50" s="1024" t="s">
        <v>1187</v>
      </c>
      <c r="I50" s="1034"/>
      <c r="J50" s="1034"/>
      <c r="K50" s="1034"/>
      <c r="L50" s="1034"/>
      <c r="M50" s="1034"/>
      <c r="N50" s="1034"/>
      <c r="O50" s="1034"/>
      <c r="P50" s="1034"/>
      <c r="Q50" s="1034"/>
      <c r="R50" s="1034"/>
      <c r="S50" s="1034"/>
      <c r="T50" s="1034"/>
      <c r="U50" s="1034"/>
      <c r="V50" s="1034"/>
      <c r="W50" s="1034"/>
      <c r="X50" s="1973"/>
      <c r="Y50" s="1974"/>
      <c r="Z50" s="1974"/>
      <c r="AA50" s="1975"/>
      <c r="AB50" s="1021"/>
      <c r="AC50" s="1021"/>
      <c r="AD50" s="1021"/>
      <c r="AE50" s="1973"/>
      <c r="AF50" s="1974"/>
      <c r="AG50" s="1974"/>
      <c r="AH50" s="1975"/>
      <c r="AI50" s="1030"/>
      <c r="AJ50" s="1039"/>
      <c r="AK50" s="1001"/>
    </row>
    <row r="51" spans="1:37" ht="30" customHeight="1">
      <c r="A51" s="1001"/>
      <c r="B51" s="1006"/>
      <c r="C51" s="1001"/>
      <c r="D51" s="1001"/>
      <c r="E51" s="1034"/>
      <c r="F51" s="1034"/>
      <c r="G51" s="1034"/>
      <c r="H51" s="1013" t="s">
        <v>1188</v>
      </c>
      <c r="I51" s="1034"/>
      <c r="J51" s="1034"/>
      <c r="K51" s="1034"/>
      <c r="L51" s="1034"/>
      <c r="M51" s="1045"/>
      <c r="N51" s="1045"/>
      <c r="O51" s="1045"/>
      <c r="P51" s="1045"/>
      <c r="Q51" s="1045"/>
      <c r="R51" s="1045"/>
      <c r="S51" s="1045"/>
      <c r="T51" s="1045"/>
      <c r="U51" s="1045"/>
      <c r="V51" s="1045"/>
      <c r="W51" s="1045"/>
      <c r="X51" s="1976"/>
      <c r="Y51" s="1977"/>
      <c r="Z51" s="1977"/>
      <c r="AA51" s="1978"/>
      <c r="AB51" s="1029"/>
      <c r="AC51" s="1029"/>
      <c r="AD51" s="1029"/>
      <c r="AE51" s="1976"/>
      <c r="AF51" s="1977"/>
      <c r="AG51" s="1977"/>
      <c r="AH51" s="1978"/>
      <c r="AI51" s="1030"/>
      <c r="AJ51" s="1039"/>
      <c r="AK51" s="1001"/>
    </row>
    <row r="52" spans="1:37" ht="30" customHeight="1">
      <c r="A52" s="1001"/>
      <c r="B52" s="1006"/>
      <c r="C52" s="1001"/>
      <c r="D52" s="1001"/>
      <c r="E52" s="1034"/>
      <c r="F52" s="1034"/>
      <c r="G52" s="1048"/>
      <c r="H52" s="1025"/>
      <c r="I52" s="1035"/>
      <c r="J52" s="1045"/>
      <c r="K52" s="1045"/>
      <c r="L52" s="1045"/>
      <c r="M52" s="1045"/>
      <c r="N52" s="1045"/>
      <c r="O52" s="1045"/>
      <c r="P52" s="1045"/>
      <c r="Q52" s="1045"/>
      <c r="R52" s="1045"/>
      <c r="S52" s="1045"/>
      <c r="T52" s="1045"/>
      <c r="U52" s="1045"/>
      <c r="V52" s="1045"/>
      <c r="W52" s="1045"/>
      <c r="X52" s="1029"/>
      <c r="Y52" s="1029"/>
      <c r="Z52" s="1029"/>
      <c r="AA52" s="1029"/>
      <c r="AB52" s="1029"/>
      <c r="AC52" s="1029"/>
      <c r="AD52" s="1029"/>
      <c r="AE52" s="1029"/>
      <c r="AF52" s="1029"/>
      <c r="AG52" s="1029"/>
      <c r="AH52" s="1029"/>
      <c r="AI52" s="1030"/>
      <c r="AJ52" s="1039"/>
      <c r="AK52" s="1001"/>
    </row>
    <row r="53" spans="1:37" ht="30" customHeight="1">
      <c r="A53" s="1001"/>
      <c r="B53" s="1006"/>
      <c r="C53" s="1001"/>
      <c r="D53" s="1001"/>
      <c r="E53" s="1034"/>
      <c r="F53" s="1034"/>
      <c r="G53" s="1034"/>
      <c r="H53" s="1024"/>
      <c r="I53" s="1034"/>
      <c r="J53" s="1046"/>
      <c r="K53" s="1046"/>
      <c r="L53" s="1046"/>
      <c r="M53" s="1046"/>
      <c r="N53" s="1046"/>
      <c r="O53" s="1046"/>
      <c r="P53" s="1046"/>
      <c r="Q53" s="1046"/>
      <c r="R53" s="1046"/>
      <c r="S53" s="1046"/>
      <c r="T53" s="1046"/>
      <c r="U53" s="1046"/>
      <c r="V53" s="1046"/>
      <c r="W53" s="1046"/>
      <c r="X53" s="1972" t="s">
        <v>1189</v>
      </c>
      <c r="Y53" s="1972"/>
      <c r="Z53" s="1972"/>
      <c r="AA53" s="1972"/>
      <c r="AB53" s="1036"/>
      <c r="AC53" s="1036"/>
      <c r="AD53" s="1036"/>
      <c r="AE53" s="1972" t="s">
        <v>1190</v>
      </c>
      <c r="AF53" s="1972"/>
      <c r="AG53" s="1972"/>
      <c r="AH53" s="1972"/>
      <c r="AI53" s="1030"/>
      <c r="AJ53" s="1039"/>
      <c r="AK53" s="1001"/>
    </row>
    <row r="54" spans="1:37" ht="30" customHeight="1">
      <c r="A54" s="1001"/>
      <c r="B54" s="1006"/>
      <c r="C54" s="1001"/>
      <c r="D54" s="1001"/>
      <c r="E54" s="1024">
        <v>6.6</v>
      </c>
      <c r="F54" s="1034"/>
      <c r="G54" s="1024" t="s">
        <v>1191</v>
      </c>
      <c r="H54" s="1024"/>
      <c r="I54" s="1034"/>
      <c r="J54" s="1055"/>
      <c r="K54" s="1055"/>
      <c r="L54" s="1055"/>
      <c r="M54" s="1055"/>
      <c r="N54" s="1055"/>
      <c r="O54" s="1055"/>
      <c r="P54" s="1055"/>
      <c r="Q54" s="1055"/>
      <c r="R54" s="1014"/>
      <c r="S54" s="1014"/>
      <c r="T54" s="1014"/>
      <c r="U54" s="1014"/>
      <c r="V54" s="1014"/>
      <c r="W54" s="1014"/>
      <c r="X54" s="1973"/>
      <c r="Y54" s="1974"/>
      <c r="Z54" s="1974"/>
      <c r="AA54" s="1975"/>
      <c r="AB54" s="1021"/>
      <c r="AC54" s="1021"/>
      <c r="AD54" s="1021"/>
      <c r="AE54" s="1973"/>
      <c r="AF54" s="1974"/>
      <c r="AG54" s="1974"/>
      <c r="AH54" s="1975"/>
      <c r="AI54" s="1030"/>
      <c r="AJ54" s="1039"/>
      <c r="AK54" s="1001"/>
    </row>
    <row r="55" spans="1:37" ht="30" customHeight="1">
      <c r="A55" s="1001"/>
      <c r="B55" s="1006"/>
      <c r="C55" s="1001"/>
      <c r="D55" s="1001"/>
      <c r="E55" s="1034"/>
      <c r="F55" s="1034"/>
      <c r="G55" s="1045" t="s">
        <v>1192</v>
      </c>
      <c r="H55" s="1034"/>
      <c r="I55" s="1042"/>
      <c r="J55" s="1020"/>
      <c r="K55" s="1020"/>
      <c r="L55" s="1020"/>
      <c r="M55" s="1020"/>
      <c r="N55" s="1020"/>
      <c r="O55" s="1020"/>
      <c r="P55" s="1020"/>
      <c r="Q55" s="1020"/>
      <c r="R55" s="1014"/>
      <c r="S55" s="1014"/>
      <c r="T55" s="1014"/>
      <c r="U55" s="1014"/>
      <c r="V55" s="1014"/>
      <c r="W55" s="1014"/>
      <c r="X55" s="1976"/>
      <c r="Y55" s="1977"/>
      <c r="Z55" s="1977"/>
      <c r="AA55" s="1978"/>
      <c r="AB55" s="1029"/>
      <c r="AC55" s="1029"/>
      <c r="AD55" s="1029"/>
      <c r="AE55" s="1976"/>
      <c r="AF55" s="1977"/>
      <c r="AG55" s="1977"/>
      <c r="AH55" s="1978"/>
      <c r="AI55" s="1030"/>
      <c r="AJ55" s="1039"/>
      <c r="AK55" s="1001"/>
    </row>
    <row r="56" spans="1:37" ht="30" customHeight="1">
      <c r="A56" s="1001"/>
      <c r="B56" s="1006"/>
      <c r="C56" s="1001"/>
      <c r="D56" s="1001"/>
      <c r="E56" s="1034"/>
      <c r="F56" s="1034"/>
      <c r="G56" s="1045"/>
      <c r="H56" s="1034"/>
      <c r="I56" s="1042"/>
      <c r="J56" s="1020"/>
      <c r="K56" s="1020"/>
      <c r="L56" s="1020"/>
      <c r="M56" s="1020"/>
      <c r="N56" s="1020"/>
      <c r="O56" s="1020"/>
      <c r="P56" s="1020"/>
      <c r="Q56" s="1020"/>
      <c r="R56" s="1014"/>
      <c r="S56" s="1014"/>
      <c r="T56" s="1014"/>
      <c r="U56" s="1014"/>
      <c r="V56" s="1014"/>
      <c r="W56" s="1014"/>
      <c r="X56" s="1029"/>
      <c r="Y56" s="1029"/>
      <c r="Z56" s="1029"/>
      <c r="AA56" s="1029"/>
      <c r="AB56" s="1029"/>
      <c r="AC56" s="1029"/>
      <c r="AD56" s="1029"/>
      <c r="AE56" s="1029"/>
      <c r="AF56" s="1029"/>
      <c r="AG56" s="1029"/>
      <c r="AH56" s="1029"/>
      <c r="AI56" s="1030"/>
      <c r="AJ56" s="1039"/>
      <c r="AK56" s="1001"/>
    </row>
    <row r="57" spans="1:37" ht="30" customHeight="1">
      <c r="A57" s="1001"/>
      <c r="B57" s="1006"/>
      <c r="C57" s="1001"/>
      <c r="D57" s="1001"/>
      <c r="E57" s="1052"/>
      <c r="F57" s="1052"/>
      <c r="G57" s="1052"/>
      <c r="H57" s="1052"/>
      <c r="I57" s="1052"/>
      <c r="J57" s="1052"/>
      <c r="K57" s="1052"/>
      <c r="L57" s="1052"/>
      <c r="M57" s="1052"/>
      <c r="N57" s="1020"/>
      <c r="O57" s="1020"/>
      <c r="P57" s="1020"/>
      <c r="Q57" s="1020"/>
      <c r="R57" s="1045"/>
      <c r="S57" s="1045"/>
      <c r="T57" s="1045"/>
      <c r="U57" s="1045"/>
      <c r="V57" s="1045"/>
      <c r="W57" s="1045"/>
      <c r="X57" s="1972" t="s">
        <v>1193</v>
      </c>
      <c r="Y57" s="1972"/>
      <c r="Z57" s="1972"/>
      <c r="AA57" s="1972"/>
      <c r="AB57" s="1036"/>
      <c r="AC57" s="1036"/>
      <c r="AD57" s="1036"/>
      <c r="AE57" s="1972" t="s">
        <v>1194</v>
      </c>
      <c r="AF57" s="1972"/>
      <c r="AG57" s="1972"/>
      <c r="AH57" s="1972"/>
      <c r="AI57" s="1030"/>
      <c r="AJ57" s="1039"/>
      <c r="AK57" s="1001"/>
    </row>
    <row r="58" spans="1:37" ht="30" customHeight="1">
      <c r="A58" s="1001"/>
      <c r="B58" s="1006"/>
      <c r="C58" s="1001"/>
      <c r="D58" s="1001"/>
      <c r="E58" s="1024">
        <v>6.7</v>
      </c>
      <c r="F58" s="1052"/>
      <c r="G58" s="1048" t="s">
        <v>1195</v>
      </c>
      <c r="H58" s="1025"/>
      <c r="I58" s="1025"/>
      <c r="J58" s="1020"/>
      <c r="K58" s="1020"/>
      <c r="L58" s="1020"/>
      <c r="M58" s="1020"/>
      <c r="N58" s="1020"/>
      <c r="O58" s="1020"/>
      <c r="P58" s="1020"/>
      <c r="Q58" s="1020"/>
      <c r="R58" s="1045"/>
      <c r="S58" s="1045"/>
      <c r="T58" s="1045"/>
      <c r="U58" s="1045"/>
      <c r="V58" s="1045"/>
      <c r="W58" s="1045"/>
      <c r="X58" s="1973"/>
      <c r="Y58" s="1974"/>
      <c r="Z58" s="1974"/>
      <c r="AA58" s="1975"/>
      <c r="AB58" s="1021"/>
      <c r="AC58" s="1021"/>
      <c r="AD58" s="1021"/>
      <c r="AE58" s="1973"/>
      <c r="AF58" s="1974"/>
      <c r="AG58" s="1974"/>
      <c r="AH58" s="1975"/>
      <c r="AI58" s="1030"/>
      <c r="AJ58" s="1039"/>
      <c r="AK58" s="1001"/>
    </row>
    <row r="59" spans="1:37" ht="30" customHeight="1">
      <c r="A59" s="1001"/>
      <c r="B59" s="1006"/>
      <c r="C59" s="1001"/>
      <c r="D59" s="1001"/>
      <c r="E59" s="1034"/>
      <c r="F59" s="1034"/>
      <c r="G59" s="1045" t="s">
        <v>1196</v>
      </c>
      <c r="H59" s="1025"/>
      <c r="I59" s="1045"/>
      <c r="J59" s="1035"/>
      <c r="K59" s="1035"/>
      <c r="L59" s="1035"/>
      <c r="M59" s="1035"/>
      <c r="N59" s="1035"/>
      <c r="O59" s="1035"/>
      <c r="P59" s="1035"/>
      <c r="Q59" s="1035"/>
      <c r="R59" s="1054"/>
      <c r="S59" s="1054"/>
      <c r="T59" s="1054"/>
      <c r="U59" s="1054"/>
      <c r="V59" s="1054"/>
      <c r="W59" s="1054"/>
      <c r="X59" s="1976"/>
      <c r="Y59" s="1977"/>
      <c r="Z59" s="1977"/>
      <c r="AA59" s="1978"/>
      <c r="AB59" s="1029"/>
      <c r="AC59" s="1029"/>
      <c r="AD59" s="1029"/>
      <c r="AE59" s="1976"/>
      <c r="AF59" s="1977"/>
      <c r="AG59" s="1977"/>
      <c r="AH59" s="1978"/>
      <c r="AI59" s="1030"/>
      <c r="AJ59" s="1039"/>
      <c r="AK59" s="1001"/>
    </row>
    <row r="60" spans="1:37" ht="30" customHeight="1">
      <c r="A60" s="1001"/>
      <c r="B60" s="1006"/>
      <c r="C60" s="1001"/>
      <c r="D60" s="1001"/>
      <c r="E60" s="1034"/>
      <c r="F60" s="1034"/>
      <c r="G60" s="1045"/>
      <c r="H60" s="1025"/>
      <c r="I60" s="1045"/>
      <c r="J60" s="1035"/>
      <c r="K60" s="1035"/>
      <c r="L60" s="1035"/>
      <c r="M60" s="1035"/>
      <c r="N60" s="1035"/>
      <c r="O60" s="1035"/>
      <c r="P60" s="1035"/>
      <c r="Q60" s="1035"/>
      <c r="R60" s="1054"/>
      <c r="S60" s="1054"/>
      <c r="T60" s="1054"/>
      <c r="U60" s="1054"/>
      <c r="V60" s="1054"/>
      <c r="W60" s="1054"/>
      <c r="X60" s="1029"/>
      <c r="Y60" s="1029"/>
      <c r="Z60" s="1029"/>
      <c r="AA60" s="1029"/>
      <c r="AB60" s="1029"/>
      <c r="AC60" s="1029"/>
      <c r="AD60" s="1029"/>
      <c r="AE60" s="1029"/>
      <c r="AF60" s="1029"/>
      <c r="AG60" s="1029"/>
      <c r="AH60" s="1029"/>
      <c r="AI60" s="1030"/>
      <c r="AJ60" s="1039"/>
      <c r="AK60" s="1001"/>
    </row>
    <row r="61" spans="1:37" ht="30" customHeight="1">
      <c r="A61" s="1001"/>
      <c r="B61" s="1006"/>
      <c r="C61" s="1001"/>
      <c r="D61" s="1001"/>
      <c r="E61" s="1034"/>
      <c r="F61" s="1034"/>
      <c r="G61" s="1034"/>
      <c r="H61" s="1034"/>
      <c r="I61" s="1055"/>
      <c r="J61" s="1055"/>
      <c r="K61" s="1055"/>
      <c r="L61" s="1055"/>
      <c r="M61" s="1055"/>
      <c r="N61" s="1055"/>
      <c r="O61" s="1055"/>
      <c r="P61" s="1055"/>
      <c r="Q61" s="1055"/>
      <c r="R61" s="1054"/>
      <c r="S61" s="1054"/>
      <c r="T61" s="1054"/>
      <c r="U61" s="1054"/>
      <c r="V61" s="1054"/>
      <c r="W61" s="1054"/>
      <c r="X61" s="1972" t="s">
        <v>1197</v>
      </c>
      <c r="Y61" s="1972"/>
      <c r="Z61" s="1972"/>
      <c r="AA61" s="1972"/>
      <c r="AB61" s="1036"/>
      <c r="AC61" s="1036"/>
      <c r="AD61" s="1036"/>
      <c r="AE61" s="1972" t="s">
        <v>1198</v>
      </c>
      <c r="AF61" s="1972"/>
      <c r="AG61" s="1972"/>
      <c r="AH61" s="1972"/>
      <c r="AI61" s="1030"/>
      <c r="AJ61" s="1039"/>
      <c r="AK61" s="1001"/>
    </row>
    <row r="62" spans="1:37" ht="30" customHeight="1">
      <c r="A62" s="1001"/>
      <c r="B62" s="1006"/>
      <c r="C62" s="1001"/>
      <c r="D62" s="1001"/>
      <c r="E62" s="1024">
        <v>6.8</v>
      </c>
      <c r="F62" s="1034"/>
      <c r="G62" s="1024" t="s">
        <v>1199</v>
      </c>
      <c r="H62" s="1034"/>
      <c r="I62" s="1034"/>
      <c r="J62" s="1034"/>
      <c r="K62" s="1034"/>
      <c r="L62" s="1025"/>
      <c r="M62" s="1025"/>
      <c r="N62" s="1025"/>
      <c r="O62" s="1025"/>
      <c r="P62" s="1025"/>
      <c r="Q62" s="1025"/>
      <c r="R62" s="1055"/>
      <c r="S62" s="1055"/>
      <c r="T62" s="1055"/>
      <c r="U62" s="1055"/>
      <c r="V62" s="1055"/>
      <c r="W62" s="1055"/>
      <c r="X62" s="1979">
        <f>X12+X18+X22+X28+X32+X36+X42+X46+X50+X54+X58</f>
        <v>0</v>
      </c>
      <c r="Y62" s="1980"/>
      <c r="Z62" s="1980"/>
      <c r="AA62" s="1981"/>
      <c r="AB62" s="1021"/>
      <c r="AC62" s="1021"/>
      <c r="AD62" s="1021"/>
      <c r="AE62" s="1979">
        <f>AE12+AE18+AE22+AE28+AE32+AE36+AE42+AE46+AE50+AE54+AE58</f>
        <v>0</v>
      </c>
      <c r="AF62" s="1980"/>
      <c r="AG62" s="1980"/>
      <c r="AH62" s="1981"/>
      <c r="AI62" s="1030"/>
      <c r="AJ62" s="1039"/>
      <c r="AK62" s="1001"/>
    </row>
    <row r="63" spans="1:37" ht="30" customHeight="1">
      <c r="A63" s="1001"/>
      <c r="B63" s="1006"/>
      <c r="C63" s="1001"/>
      <c r="D63" s="1001"/>
      <c r="E63" s="1024"/>
      <c r="F63" s="1034"/>
      <c r="G63" s="1013" t="s">
        <v>1200</v>
      </c>
      <c r="H63" s="1034"/>
      <c r="I63" s="1034"/>
      <c r="J63" s="1034"/>
      <c r="K63" s="1034"/>
      <c r="L63" s="1048"/>
      <c r="M63" s="1048"/>
      <c r="N63" s="1048"/>
      <c r="O63" s="1048"/>
      <c r="P63" s="1048"/>
      <c r="Q63" s="1048"/>
      <c r="R63" s="1020"/>
      <c r="S63" s="1020"/>
      <c r="T63" s="1020"/>
      <c r="U63" s="1020"/>
      <c r="V63" s="1020"/>
      <c r="W63" s="1020"/>
      <c r="X63" s="1982"/>
      <c r="Y63" s="1983"/>
      <c r="Z63" s="1983"/>
      <c r="AA63" s="1984"/>
      <c r="AB63" s="1029"/>
      <c r="AC63" s="1029"/>
      <c r="AD63" s="1029"/>
      <c r="AE63" s="1982"/>
      <c r="AF63" s="1983"/>
      <c r="AG63" s="1983"/>
      <c r="AH63" s="1984"/>
      <c r="AI63" s="1030"/>
      <c r="AJ63" s="1039"/>
      <c r="AK63" s="1001"/>
    </row>
    <row r="64" spans="1:37" ht="30" customHeight="1">
      <c r="A64" s="1001"/>
      <c r="B64" s="1006"/>
      <c r="C64" s="1001"/>
      <c r="D64" s="1001"/>
      <c r="E64" s="1001"/>
      <c r="F64" s="1001"/>
      <c r="G64" s="1001"/>
      <c r="H64" s="1001"/>
      <c r="I64" s="1001"/>
      <c r="J64" s="1001"/>
      <c r="K64" s="1001"/>
      <c r="L64" s="1001"/>
      <c r="M64" s="1001"/>
      <c r="N64" s="1001"/>
      <c r="O64" s="1001"/>
      <c r="P64" s="1001"/>
      <c r="Q64" s="1001"/>
      <c r="R64" s="1020"/>
      <c r="S64" s="1020"/>
      <c r="T64" s="1020"/>
      <c r="U64" s="1020"/>
      <c r="V64" s="1020"/>
      <c r="W64" s="1020"/>
      <c r="X64" s="1033"/>
      <c r="Y64" s="1033"/>
      <c r="Z64" s="1033"/>
      <c r="AA64" s="1033"/>
      <c r="AB64" s="1033"/>
      <c r="AC64" s="1033"/>
      <c r="AD64" s="1033"/>
      <c r="AE64" s="1036"/>
      <c r="AF64" s="1036"/>
      <c r="AG64" s="1036"/>
      <c r="AH64" s="1036"/>
      <c r="AI64" s="1030"/>
      <c r="AJ64" s="1039"/>
      <c r="AK64" s="1001"/>
    </row>
    <row r="65" spans="1:37" ht="30" customHeight="1">
      <c r="A65" s="1050"/>
      <c r="B65" s="1051"/>
      <c r="C65" s="1050"/>
      <c r="D65" s="1050"/>
      <c r="E65" s="1050"/>
      <c r="F65" s="1050"/>
      <c r="G65" s="1050"/>
      <c r="H65" s="1050"/>
      <c r="I65" s="1050"/>
      <c r="J65" s="1050"/>
      <c r="K65" s="1050"/>
      <c r="L65" s="1050"/>
      <c r="M65" s="1050"/>
      <c r="N65" s="1050"/>
      <c r="O65" s="1050"/>
      <c r="P65" s="1050"/>
      <c r="Q65" s="1050"/>
      <c r="R65" s="1020"/>
      <c r="S65" s="1020"/>
      <c r="T65" s="1020"/>
      <c r="U65" s="1020"/>
      <c r="V65" s="1020"/>
      <c r="W65" s="1001"/>
      <c r="X65" s="1001"/>
      <c r="Y65" s="1001"/>
      <c r="Z65" s="1001"/>
      <c r="AA65" s="1020"/>
      <c r="AB65" s="1020"/>
      <c r="AC65" s="1020"/>
      <c r="AD65" s="1020"/>
      <c r="AE65" s="1001"/>
      <c r="AF65" s="1001"/>
      <c r="AG65" s="1001"/>
      <c r="AH65" s="1001"/>
      <c r="AI65" s="1020"/>
      <c r="AJ65" s="1039"/>
      <c r="AK65" s="1050"/>
    </row>
    <row r="66" spans="1:37" ht="30" customHeight="1">
      <c r="A66" s="1001"/>
      <c r="B66" s="1006"/>
      <c r="C66" s="1001"/>
      <c r="D66" s="1001"/>
      <c r="E66" s="1029" t="s">
        <v>1201</v>
      </c>
      <c r="F66" s="1985" t="s">
        <v>1202</v>
      </c>
      <c r="G66" s="1985"/>
      <c r="H66" s="1985"/>
      <c r="I66" s="1985"/>
      <c r="J66" s="1985"/>
      <c r="K66" s="1985"/>
      <c r="L66" s="1985"/>
      <c r="M66" s="1985"/>
      <c r="N66" s="1985"/>
      <c r="O66" s="1985"/>
      <c r="P66" s="1985"/>
      <c r="Q66" s="1985"/>
      <c r="R66" s="1985"/>
      <c r="S66" s="1985"/>
      <c r="T66" s="1985"/>
      <c r="U66" s="1985"/>
      <c r="V66" s="1985"/>
      <c r="W66" s="1985"/>
      <c r="X66" s="1985"/>
      <c r="Y66" s="1985"/>
      <c r="Z66" s="1985"/>
      <c r="AA66" s="1985"/>
      <c r="AB66" s="1985"/>
      <c r="AC66" s="1985"/>
      <c r="AD66" s="1985"/>
      <c r="AE66" s="1985"/>
      <c r="AF66" s="1985"/>
      <c r="AG66" s="1985"/>
      <c r="AH66" s="1985"/>
      <c r="AI66" s="1985"/>
      <c r="AJ66" s="1986"/>
      <c r="AK66" s="1001"/>
    </row>
    <row r="67" spans="1:37" ht="30" customHeight="1">
      <c r="A67" s="1001"/>
      <c r="B67" s="1006"/>
      <c r="C67" s="1001"/>
      <c r="D67" s="1001"/>
      <c r="E67" s="1025"/>
      <c r="F67" s="1971" t="s">
        <v>1203</v>
      </c>
      <c r="G67" s="1971"/>
      <c r="H67" s="1971"/>
      <c r="I67" s="1971"/>
      <c r="J67" s="1971"/>
      <c r="K67" s="1971"/>
      <c r="L67" s="1971"/>
      <c r="M67" s="1971"/>
      <c r="N67" s="1971"/>
      <c r="O67" s="1971"/>
      <c r="P67" s="1971"/>
      <c r="Q67" s="1971"/>
      <c r="R67" s="1971"/>
      <c r="S67" s="1971"/>
      <c r="T67" s="1971"/>
      <c r="U67" s="1971"/>
      <c r="V67" s="1971"/>
      <c r="W67" s="1971"/>
      <c r="X67" s="1971"/>
      <c r="Y67" s="1971"/>
      <c r="Z67" s="1971"/>
      <c r="AA67" s="1971"/>
      <c r="AB67" s="1971"/>
      <c r="AC67" s="1971"/>
      <c r="AD67" s="1971"/>
      <c r="AE67" s="1971"/>
      <c r="AF67" s="1971"/>
      <c r="AG67" s="1971"/>
      <c r="AH67" s="1971"/>
      <c r="AI67" s="1971"/>
      <c r="AJ67" s="1987"/>
      <c r="AK67" s="1001"/>
    </row>
    <row r="68" spans="1:37" ht="30" customHeight="1">
      <c r="A68" s="1001"/>
      <c r="B68" s="1006"/>
      <c r="C68" s="1001"/>
      <c r="D68" s="1001"/>
      <c r="E68" s="1028"/>
      <c r="F68" s="1001"/>
      <c r="G68" s="1056"/>
      <c r="H68" s="1057"/>
      <c r="I68" s="1058"/>
      <c r="J68" s="1058"/>
      <c r="K68" s="1058"/>
      <c r="L68" s="1058"/>
      <c r="M68" s="1058"/>
      <c r="N68" s="1058"/>
      <c r="O68" s="1058"/>
      <c r="P68" s="1058"/>
      <c r="Q68" s="1058"/>
      <c r="R68" s="1058"/>
      <c r="S68" s="1058"/>
      <c r="T68" s="1058"/>
      <c r="U68" s="1058"/>
      <c r="V68" s="1058"/>
      <c r="W68" s="1058"/>
      <c r="X68" s="1058"/>
      <c r="Y68" s="1058"/>
      <c r="Z68" s="1058"/>
      <c r="AA68" s="1058"/>
      <c r="AB68" s="1058"/>
      <c r="AC68" s="1058"/>
      <c r="AD68" s="1058"/>
      <c r="AE68" s="1058"/>
      <c r="AF68" s="1058"/>
      <c r="AG68" s="1058"/>
      <c r="AH68" s="1058"/>
      <c r="AI68" s="1030"/>
      <c r="AJ68" s="1039"/>
      <c r="AK68" s="1001"/>
    </row>
    <row r="69" spans="1:37" ht="30" customHeight="1">
      <c r="A69" s="1001"/>
      <c r="B69" s="1006"/>
      <c r="C69" s="1001"/>
      <c r="D69" s="1001"/>
      <c r="E69" s="1059" t="s">
        <v>1204</v>
      </c>
      <c r="F69" s="1985" t="s">
        <v>1205</v>
      </c>
      <c r="G69" s="1985"/>
      <c r="H69" s="1985"/>
      <c r="I69" s="1985"/>
      <c r="J69" s="1985"/>
      <c r="K69" s="1985"/>
      <c r="L69" s="1985"/>
      <c r="M69" s="1985"/>
      <c r="N69" s="1985"/>
      <c r="O69" s="1985"/>
      <c r="P69" s="1985"/>
      <c r="Q69" s="1985"/>
      <c r="R69" s="1985"/>
      <c r="S69" s="1985"/>
      <c r="T69" s="1985"/>
      <c r="U69" s="1985"/>
      <c r="V69" s="1985"/>
      <c r="W69" s="1985"/>
      <c r="X69" s="1985"/>
      <c r="Y69" s="1985"/>
      <c r="Z69" s="1985"/>
      <c r="AA69" s="1985"/>
      <c r="AB69" s="1985"/>
      <c r="AC69" s="1985"/>
      <c r="AD69" s="1985"/>
      <c r="AE69" s="1985"/>
      <c r="AF69" s="1985"/>
      <c r="AG69" s="1985"/>
      <c r="AH69" s="1985"/>
      <c r="AI69" s="1985"/>
      <c r="AJ69" s="1039"/>
      <c r="AK69" s="1001"/>
    </row>
    <row r="70" spans="1:37" ht="30" customHeight="1">
      <c r="A70" s="1001"/>
      <c r="B70" s="1006"/>
      <c r="C70" s="1001"/>
      <c r="D70" s="1001"/>
      <c r="E70" s="1060"/>
      <c r="F70" s="1971" t="s">
        <v>1206</v>
      </c>
      <c r="G70" s="1971"/>
      <c r="H70" s="1971"/>
      <c r="I70" s="1971"/>
      <c r="J70" s="1971"/>
      <c r="K70" s="1971"/>
      <c r="L70" s="1971"/>
      <c r="M70" s="1971"/>
      <c r="N70" s="1971"/>
      <c r="O70" s="1971"/>
      <c r="P70" s="1971"/>
      <c r="Q70" s="1971"/>
      <c r="R70" s="1971"/>
      <c r="S70" s="1971"/>
      <c r="T70" s="1971"/>
      <c r="U70" s="1971"/>
      <c r="V70" s="1971"/>
      <c r="W70" s="1971"/>
      <c r="X70" s="1971"/>
      <c r="Y70" s="1971"/>
      <c r="Z70" s="1971"/>
      <c r="AA70" s="1971"/>
      <c r="AB70" s="1971"/>
      <c r="AC70" s="1971"/>
      <c r="AD70" s="1971"/>
      <c r="AE70" s="1971"/>
      <c r="AF70" s="1971"/>
      <c r="AG70" s="1971"/>
      <c r="AH70" s="1971"/>
      <c r="AI70" s="1971"/>
      <c r="AJ70" s="1039"/>
      <c r="AK70" s="1001"/>
    </row>
    <row r="71" spans="1:37" ht="30" customHeight="1">
      <c r="A71" s="1001"/>
      <c r="B71" s="1061"/>
      <c r="C71" s="1062"/>
      <c r="D71" s="1062"/>
      <c r="E71" s="1062"/>
      <c r="F71" s="1062"/>
      <c r="G71" s="1062"/>
      <c r="H71" s="1062"/>
      <c r="I71" s="1062"/>
      <c r="J71" s="1062"/>
      <c r="K71" s="1062"/>
      <c r="L71" s="1062"/>
      <c r="M71" s="1062"/>
      <c r="N71" s="1062"/>
      <c r="O71" s="1062"/>
      <c r="P71" s="1062"/>
      <c r="Q71" s="1062"/>
      <c r="R71" s="1063"/>
      <c r="S71" s="1063"/>
      <c r="T71" s="1063"/>
      <c r="U71" s="1063"/>
      <c r="V71" s="1063"/>
      <c r="W71" s="1062"/>
      <c r="X71" s="1062"/>
      <c r="Y71" s="1062"/>
      <c r="Z71" s="1063"/>
      <c r="AA71" s="1063"/>
      <c r="AB71" s="1063"/>
      <c r="AC71" s="1063"/>
      <c r="AD71" s="1062"/>
      <c r="AE71" s="1062"/>
      <c r="AF71" s="1062"/>
      <c r="AG71" s="1063"/>
      <c r="AH71" s="1063"/>
      <c r="AI71" s="1064"/>
      <c r="AJ71" s="1065"/>
      <c r="AK71" s="1001"/>
    </row>
    <row r="72" spans="1:37" ht="30" customHeight="1" thickBot="1">
      <c r="A72" s="1001"/>
      <c r="B72" s="1006"/>
      <c r="C72" s="1001"/>
      <c r="D72" s="1001"/>
      <c r="E72" s="1024"/>
      <c r="F72" s="1034"/>
      <c r="G72" s="1024"/>
      <c r="H72" s="1024"/>
      <c r="I72" s="1024"/>
      <c r="J72" s="1043"/>
      <c r="K72" s="1043"/>
      <c r="L72" s="1043"/>
      <c r="M72" s="1043"/>
      <c r="N72" s="1043"/>
      <c r="O72" s="1043"/>
      <c r="P72" s="1043"/>
      <c r="Q72" s="1043"/>
      <c r="R72" s="1043"/>
      <c r="S72" s="1043"/>
      <c r="T72" s="1043"/>
      <c r="U72" s="1043"/>
      <c r="V72" s="1043"/>
      <c r="W72" s="1043"/>
      <c r="X72" s="1043"/>
      <c r="Y72" s="1043"/>
      <c r="Z72" s="1043"/>
      <c r="AA72" s="1043"/>
      <c r="AB72" s="1043"/>
      <c r="AC72" s="1043"/>
      <c r="AD72" s="1043"/>
      <c r="AE72" s="1034"/>
      <c r="AF72" s="1034"/>
      <c r="AG72" s="1034"/>
      <c r="AH72" s="1034"/>
      <c r="AI72" s="1030"/>
      <c r="AJ72" s="1039"/>
      <c r="AK72" s="1001"/>
    </row>
    <row r="73" spans="1:37" ht="30" customHeight="1">
      <c r="A73" s="1001"/>
      <c r="B73" s="1006"/>
      <c r="C73" s="1001"/>
      <c r="D73" s="1001"/>
      <c r="E73" s="1958">
        <v>7</v>
      </c>
      <c r="F73" s="1959"/>
      <c r="G73" s="1001"/>
      <c r="H73" s="1066" t="s">
        <v>1207</v>
      </c>
      <c r="I73" s="1024"/>
      <c r="J73" s="1043"/>
      <c r="K73" s="1043"/>
      <c r="L73" s="1043"/>
      <c r="M73" s="1043"/>
      <c r="N73" s="1043"/>
      <c r="O73" s="1043"/>
      <c r="P73" s="1043"/>
      <c r="Q73" s="1043"/>
      <c r="R73" s="1043"/>
      <c r="S73" s="1043"/>
      <c r="T73" s="1043"/>
      <c r="U73" s="1043"/>
      <c r="V73" s="1043"/>
      <c r="W73" s="1043"/>
      <c r="X73" s="1043"/>
      <c r="Y73" s="1043"/>
      <c r="Z73" s="1043"/>
      <c r="AA73" s="1043"/>
      <c r="AB73" s="1043"/>
      <c r="AC73" s="1043"/>
      <c r="AD73" s="1043"/>
      <c r="AE73" s="1034"/>
      <c r="AF73" s="1034"/>
      <c r="AG73" s="1034"/>
      <c r="AH73" s="1034"/>
      <c r="AI73" s="1030"/>
      <c r="AJ73" s="1039"/>
      <c r="AK73" s="1001"/>
    </row>
    <row r="74" spans="1:37" ht="30" customHeight="1" thickBot="1">
      <c r="A74" s="1001"/>
      <c r="B74" s="1006"/>
      <c r="C74" s="1001"/>
      <c r="D74" s="1001"/>
      <c r="E74" s="1960"/>
      <c r="F74" s="1961"/>
      <c r="G74" s="1001"/>
      <c r="H74" s="1067" t="s">
        <v>1208</v>
      </c>
      <c r="I74" s="1020"/>
      <c r="J74" s="1020"/>
      <c r="K74" s="1020"/>
      <c r="L74" s="1020"/>
      <c r="M74" s="1020"/>
      <c r="N74" s="1020"/>
      <c r="O74" s="1020"/>
      <c r="P74" s="1020"/>
      <c r="Q74" s="1020"/>
      <c r="R74" s="1020"/>
      <c r="S74" s="1020"/>
      <c r="T74" s="1020"/>
      <c r="U74" s="1020"/>
      <c r="V74" s="1020"/>
      <c r="W74" s="1020"/>
      <c r="X74" s="1020"/>
      <c r="Y74" s="1020"/>
      <c r="Z74" s="1020"/>
      <c r="AA74" s="1020"/>
      <c r="AB74" s="1020"/>
      <c r="AC74" s="1020"/>
      <c r="AD74" s="1020"/>
      <c r="AE74" s="1020"/>
      <c r="AF74" s="1020"/>
      <c r="AG74" s="1020"/>
      <c r="AH74" s="1020"/>
      <c r="AI74" s="1020"/>
      <c r="AJ74" s="1068"/>
      <c r="AK74" s="1001"/>
    </row>
    <row r="75" spans="1:37" ht="30" customHeight="1">
      <c r="A75" s="1001"/>
      <c r="B75" s="1006"/>
      <c r="C75" s="1001"/>
      <c r="D75" s="1001"/>
      <c r="E75" s="1025"/>
      <c r="F75" s="1020"/>
      <c r="G75" s="1020"/>
      <c r="H75" s="1020"/>
      <c r="I75" s="1020"/>
      <c r="J75" s="1020"/>
      <c r="K75" s="1020"/>
      <c r="L75" s="1020"/>
      <c r="M75" s="1020"/>
      <c r="N75" s="1020"/>
      <c r="O75" s="1020"/>
      <c r="P75" s="1020"/>
      <c r="Q75" s="1020"/>
      <c r="R75" s="1020"/>
      <c r="S75" s="1020"/>
      <c r="T75" s="1020"/>
      <c r="U75" s="1020"/>
      <c r="V75" s="1020"/>
      <c r="W75" s="1020"/>
      <c r="X75" s="1020"/>
      <c r="Y75" s="1020"/>
      <c r="Z75" s="1020"/>
      <c r="AA75" s="1020"/>
      <c r="AB75" s="1020"/>
      <c r="AC75" s="1020"/>
      <c r="AD75" s="1020"/>
      <c r="AE75" s="1069"/>
      <c r="AF75" s="1069"/>
      <c r="AG75" s="1069"/>
      <c r="AH75" s="1069"/>
      <c r="AI75" s="1055"/>
      <c r="AJ75" s="1070"/>
      <c r="AK75" s="1001"/>
    </row>
    <row r="76" spans="1:37" ht="30" customHeight="1">
      <c r="A76" s="1001"/>
      <c r="B76" s="1006"/>
      <c r="C76" s="1001"/>
      <c r="D76" s="1001"/>
      <c r="G76" s="1020"/>
      <c r="H76" s="1020"/>
      <c r="I76" s="1020"/>
      <c r="J76" s="1020"/>
      <c r="K76" s="1020"/>
      <c r="L76" s="1020"/>
      <c r="M76" s="1020"/>
      <c r="N76" s="1020"/>
      <c r="O76" s="1020"/>
      <c r="P76" s="1020"/>
      <c r="Q76" s="1020"/>
      <c r="R76" s="1020"/>
      <c r="S76" s="1020"/>
      <c r="T76" s="1020"/>
      <c r="U76" s="1020"/>
      <c r="V76" s="1020"/>
      <c r="W76" s="1020"/>
      <c r="X76" s="1020"/>
      <c r="Y76" s="1020"/>
      <c r="Z76" s="1020"/>
      <c r="AA76" s="1020"/>
      <c r="AB76" s="1020"/>
      <c r="AC76" s="1020"/>
      <c r="AD76" s="1020"/>
      <c r="AE76" s="1962" t="s">
        <v>1209</v>
      </c>
      <c r="AF76" s="1962"/>
      <c r="AG76" s="1962"/>
      <c r="AH76" s="1962"/>
      <c r="AI76" s="1030"/>
      <c r="AJ76" s="1039"/>
      <c r="AK76" s="1001"/>
    </row>
    <row r="77" spans="1:37" ht="30" customHeight="1">
      <c r="A77" s="1001"/>
      <c r="B77" s="1071"/>
      <c r="C77" s="1072"/>
      <c r="D77" s="1072"/>
      <c r="E77" s="1073">
        <v>7.1</v>
      </c>
      <c r="F77" s="720" t="s">
        <v>1210</v>
      </c>
      <c r="G77" s="1020"/>
      <c r="H77" s="1020"/>
      <c r="I77" s="1020"/>
      <c r="J77" s="1020"/>
      <c r="K77" s="1020"/>
      <c r="L77" s="1020"/>
      <c r="M77" s="1020"/>
      <c r="N77" s="1020"/>
      <c r="O77" s="1020"/>
      <c r="P77" s="1020"/>
      <c r="Q77" s="1020"/>
      <c r="R77" s="1020"/>
      <c r="S77" s="1020"/>
      <c r="T77" s="1020"/>
      <c r="U77" s="1069"/>
      <c r="V77" s="1069"/>
      <c r="W77" s="1069"/>
      <c r="X77" s="1069"/>
      <c r="Y77" s="1020"/>
      <c r="Z77" s="1020"/>
      <c r="AA77" s="1020"/>
      <c r="AB77" s="1020"/>
      <c r="AC77" s="1020"/>
      <c r="AD77" s="1963" t="s">
        <v>918</v>
      </c>
      <c r="AE77" s="1964"/>
      <c r="AF77" s="1965"/>
      <c r="AG77" s="1965"/>
      <c r="AH77" s="1966"/>
      <c r="AI77" s="1030"/>
      <c r="AJ77" s="1039"/>
      <c r="AK77" s="1001"/>
    </row>
    <row r="78" spans="1:37" ht="30" customHeight="1">
      <c r="A78" s="1001"/>
      <c r="B78" s="1071"/>
      <c r="C78" s="1072"/>
      <c r="D78" s="1072"/>
      <c r="E78" s="1024"/>
      <c r="F78" s="1074" t="s">
        <v>1211</v>
      </c>
      <c r="G78" s="1020"/>
      <c r="H78" s="1020"/>
      <c r="I78" s="1020"/>
      <c r="J78" s="1020"/>
      <c r="K78" s="1020"/>
      <c r="L78" s="1020"/>
      <c r="M78" s="1020"/>
      <c r="N78" s="1020"/>
      <c r="O78" s="1020"/>
      <c r="P78" s="1020"/>
      <c r="Q78" s="1020"/>
      <c r="R78" s="1020"/>
      <c r="S78" s="1020"/>
      <c r="T78" s="591"/>
      <c r="Y78" s="1020"/>
      <c r="Z78" s="1020"/>
      <c r="AA78" s="1020"/>
      <c r="AB78" s="1020"/>
      <c r="AC78" s="1020"/>
      <c r="AD78" s="1619"/>
      <c r="AE78" s="1967"/>
      <c r="AF78" s="1968"/>
      <c r="AG78" s="1968"/>
      <c r="AH78" s="1969"/>
      <c r="AI78" s="1030"/>
      <c r="AJ78" s="1039"/>
      <c r="AK78" s="1001"/>
    </row>
    <row r="79" spans="1:37" ht="30" customHeight="1">
      <c r="A79" s="1001"/>
      <c r="B79" s="1071"/>
      <c r="C79" s="1072"/>
      <c r="D79" s="1072"/>
      <c r="E79" s="1072"/>
      <c r="F79" s="1020"/>
      <c r="G79" s="1020"/>
      <c r="H79" s="1020"/>
      <c r="I79" s="1020"/>
      <c r="J79" s="1020"/>
      <c r="K79" s="1020"/>
      <c r="L79" s="1020"/>
      <c r="M79" s="1020"/>
      <c r="N79" s="1020"/>
      <c r="O79" s="1020"/>
      <c r="P79" s="1020"/>
      <c r="Q79" s="1020"/>
      <c r="R79" s="1020"/>
      <c r="S79" s="1020"/>
      <c r="T79" s="644"/>
      <c r="Y79" s="1020"/>
      <c r="Z79" s="1020"/>
      <c r="AA79" s="1020"/>
      <c r="AB79" s="1020"/>
      <c r="AC79" s="1020"/>
      <c r="AD79" s="1020"/>
      <c r="AE79" s="1020"/>
      <c r="AF79" s="1020"/>
      <c r="AG79" s="1001"/>
      <c r="AH79" s="1001"/>
      <c r="AI79" s="1030"/>
      <c r="AJ79" s="1039"/>
      <c r="AK79" s="1001"/>
    </row>
    <row r="80" spans="1:37" ht="30" customHeight="1" thickBot="1">
      <c r="A80" s="1001"/>
      <c r="B80" s="1075"/>
      <c r="C80" s="1076"/>
      <c r="D80" s="1076"/>
      <c r="E80" s="1076"/>
      <c r="F80" s="1076"/>
      <c r="G80" s="1076"/>
      <c r="H80" s="1076"/>
      <c r="I80" s="1076"/>
      <c r="J80" s="1076"/>
      <c r="K80" s="1076"/>
      <c r="L80" s="1076"/>
      <c r="M80" s="1076"/>
      <c r="N80" s="1076"/>
      <c r="O80" s="1076"/>
      <c r="P80" s="1076"/>
      <c r="Q80" s="1076"/>
      <c r="R80" s="1076"/>
      <c r="S80" s="1076"/>
      <c r="T80" s="1076"/>
      <c r="U80" s="1076"/>
      <c r="V80" s="1076"/>
      <c r="W80" s="1076"/>
      <c r="X80" s="1076"/>
      <c r="Y80" s="1076"/>
      <c r="Z80" s="1076"/>
      <c r="AA80" s="1076"/>
      <c r="AB80" s="1076"/>
      <c r="AC80" s="1076"/>
      <c r="AD80" s="1076"/>
      <c r="AE80" s="1076"/>
      <c r="AF80" s="1076"/>
      <c r="AG80" s="1076"/>
      <c r="AH80" s="1076"/>
      <c r="AI80" s="1076"/>
      <c r="AJ80" s="1077"/>
      <c r="AK80" s="1001"/>
    </row>
    <row r="81" spans="1:37" ht="30" customHeight="1">
      <c r="A81" s="1001"/>
      <c r="B81" s="1024"/>
      <c r="C81" s="1024"/>
      <c r="D81" s="1024"/>
      <c r="E81" s="1024"/>
      <c r="F81" s="1024"/>
      <c r="G81" s="1024"/>
      <c r="H81" s="1024"/>
      <c r="I81" s="1024"/>
      <c r="J81" s="1024"/>
      <c r="K81" s="1024"/>
      <c r="L81" s="1024"/>
      <c r="M81" s="1024"/>
      <c r="N81" s="1024"/>
      <c r="O81" s="1024"/>
      <c r="P81" s="1024"/>
      <c r="Q81" s="1024"/>
      <c r="R81" s="1024"/>
      <c r="S81" s="1024"/>
      <c r="T81" s="1024"/>
      <c r="U81" s="1024"/>
      <c r="V81" s="1024"/>
      <c r="W81" s="1024"/>
      <c r="X81" s="1024"/>
      <c r="Y81" s="1024"/>
      <c r="Z81" s="1024"/>
      <c r="AA81" s="1024"/>
      <c r="AB81" s="1024"/>
      <c r="AC81" s="1024"/>
      <c r="AD81" s="1024"/>
      <c r="AE81" s="1024"/>
      <c r="AF81" s="1024"/>
      <c r="AG81" s="1024"/>
      <c r="AH81" s="1024"/>
      <c r="AI81" s="1024"/>
      <c r="AJ81" s="1024"/>
      <c r="AK81" s="1001"/>
    </row>
    <row r="82" spans="1:37" ht="30" customHeight="1">
      <c r="A82" s="1970">
        <v>12</v>
      </c>
      <c r="B82" s="1970"/>
      <c r="C82" s="1970"/>
      <c r="D82" s="1970"/>
      <c r="E82" s="1970"/>
      <c r="F82" s="1970"/>
      <c r="G82" s="1970"/>
      <c r="H82" s="1970"/>
      <c r="I82" s="1970"/>
      <c r="J82" s="1970"/>
      <c r="K82" s="1970"/>
      <c r="L82" s="1970"/>
      <c r="M82" s="1970"/>
      <c r="N82" s="1970"/>
      <c r="O82" s="1970"/>
      <c r="P82" s="1970"/>
      <c r="Q82" s="1970"/>
      <c r="R82" s="1970"/>
      <c r="S82" s="1970"/>
      <c r="T82" s="1970"/>
      <c r="U82" s="1970"/>
      <c r="V82" s="1970"/>
      <c r="W82" s="1970"/>
      <c r="X82" s="1970"/>
      <c r="Y82" s="1970"/>
      <c r="Z82" s="1970"/>
      <c r="AA82" s="1970"/>
      <c r="AB82" s="1970"/>
      <c r="AC82" s="1970"/>
      <c r="AD82" s="1970"/>
      <c r="AE82" s="1970"/>
      <c r="AF82" s="1970"/>
      <c r="AG82" s="1970"/>
      <c r="AH82" s="1970"/>
      <c r="AI82" s="1970"/>
      <c r="AJ82" s="1970"/>
      <c r="AK82" s="1970"/>
    </row>
    <row r="83" spans="1:37" ht="30" customHeight="1">
      <c r="A83" s="1970"/>
      <c r="B83" s="1970"/>
      <c r="C83" s="1970"/>
      <c r="D83" s="1970"/>
      <c r="E83" s="1970"/>
      <c r="F83" s="1970"/>
      <c r="G83" s="1970"/>
      <c r="H83" s="1970"/>
      <c r="I83" s="1970"/>
      <c r="J83" s="1970"/>
      <c r="K83" s="1970"/>
      <c r="L83" s="1970"/>
      <c r="M83" s="1970"/>
      <c r="N83" s="1970"/>
      <c r="O83" s="1970"/>
      <c r="P83" s="1970"/>
      <c r="Q83" s="1970"/>
      <c r="R83" s="1970"/>
      <c r="S83" s="1970"/>
      <c r="T83" s="1970"/>
      <c r="U83" s="1970"/>
      <c r="V83" s="1970"/>
      <c r="W83" s="1970"/>
      <c r="X83" s="1970"/>
      <c r="Y83" s="1970"/>
      <c r="Z83" s="1970"/>
      <c r="AA83" s="1970"/>
      <c r="AB83" s="1970"/>
      <c r="AC83" s="1970"/>
      <c r="AD83" s="1970"/>
      <c r="AE83" s="1970"/>
      <c r="AF83" s="1970"/>
      <c r="AG83" s="1970"/>
      <c r="AH83" s="1970"/>
      <c r="AI83" s="1970"/>
      <c r="AJ83" s="1970"/>
      <c r="AK83" s="1970"/>
    </row>
  </sheetData>
  <mergeCells count="60">
    <mergeCell ref="X11:AA11"/>
    <mergeCell ref="AE11:AH11"/>
    <mergeCell ref="E3:F4"/>
    <mergeCell ref="V6:AI7"/>
    <mergeCell ref="G8:L9"/>
    <mergeCell ref="X8:AA9"/>
    <mergeCell ref="AE8:AH9"/>
    <mergeCell ref="X12:AA13"/>
    <mergeCell ref="AE12:AH13"/>
    <mergeCell ref="X17:AA17"/>
    <mergeCell ref="AE17:AH17"/>
    <mergeCell ref="X18:AA19"/>
    <mergeCell ref="AE18:AH19"/>
    <mergeCell ref="X21:AA21"/>
    <mergeCell ref="AE21:AH21"/>
    <mergeCell ref="X22:AA23"/>
    <mergeCell ref="AE22:AH23"/>
    <mergeCell ref="X27:AA27"/>
    <mergeCell ref="AE27:AH27"/>
    <mergeCell ref="X28:AA29"/>
    <mergeCell ref="AE28:AH29"/>
    <mergeCell ref="X31:AA31"/>
    <mergeCell ref="AE31:AH31"/>
    <mergeCell ref="X32:AA33"/>
    <mergeCell ref="AE32:AH33"/>
    <mergeCell ref="X35:AA35"/>
    <mergeCell ref="AE35:AH35"/>
    <mergeCell ref="X36:AA37"/>
    <mergeCell ref="AE36:AH37"/>
    <mergeCell ref="X41:AA41"/>
    <mergeCell ref="AE41:AH41"/>
    <mergeCell ref="X42:AA43"/>
    <mergeCell ref="AE42:AH43"/>
    <mergeCell ref="X46:AA47"/>
    <mergeCell ref="AE46:AH47"/>
    <mergeCell ref="X49:AA49"/>
    <mergeCell ref="AE49:AH49"/>
    <mergeCell ref="X50:AA51"/>
    <mergeCell ref="AE50:AH51"/>
    <mergeCell ref="X53:AA53"/>
    <mergeCell ref="AE53:AH53"/>
    <mergeCell ref="X54:AA55"/>
    <mergeCell ref="AE54:AH55"/>
    <mergeCell ref="F70:AI70"/>
    <mergeCell ref="X57:AA57"/>
    <mergeCell ref="AE57:AH57"/>
    <mergeCell ref="X58:AA59"/>
    <mergeCell ref="AE58:AH59"/>
    <mergeCell ref="X61:AA61"/>
    <mergeCell ref="AE61:AH61"/>
    <mergeCell ref="X62:AA63"/>
    <mergeCell ref="AE62:AH63"/>
    <mergeCell ref="F66:AJ66"/>
    <mergeCell ref="F67:AJ67"/>
    <mergeCell ref="F69:AI69"/>
    <mergeCell ref="E73:F74"/>
    <mergeCell ref="AE76:AH76"/>
    <mergeCell ref="AD77:AD78"/>
    <mergeCell ref="AE77:AH78"/>
    <mergeCell ref="A82:AK83"/>
  </mergeCells>
  <pageMargins left="0.39370078740157483" right="0.39370078740157483" top="0.51181102362204722" bottom="0.51181102362204722" header="0.31496062992125984" footer="0.31496062992125984"/>
  <pageSetup paperSize="9" scale="3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4206F"/>
    <pageSetUpPr autoPageBreaks="0"/>
  </sheetPr>
  <dimension ref="A1:FK105"/>
  <sheetViews>
    <sheetView view="pageBreakPreview" topLeftCell="A73" zoomScale="50" zoomScaleNormal="25" zoomScaleSheetLayoutView="50" workbookViewId="0">
      <selection activeCell="AR33" sqref="AR33:CA34"/>
    </sheetView>
  </sheetViews>
  <sheetFormatPr defaultColWidth="2.44140625" defaultRowHeight="15"/>
  <cols>
    <col min="1" max="1" width="2.44140625" style="2"/>
    <col min="2" max="2" width="3.88671875" style="2" customWidth="1"/>
    <col min="3" max="3" width="10.44140625" style="2" customWidth="1"/>
    <col min="4" max="82" width="3.88671875" style="2" customWidth="1"/>
    <col min="83" max="83" width="3" style="2" customWidth="1"/>
    <col min="84" max="88" width="2.44140625" style="2"/>
    <col min="89" max="89" width="2.44140625" style="2" customWidth="1"/>
    <col min="90" max="90" width="2.44140625" style="2"/>
    <col min="91" max="91" width="23.44140625" style="2" customWidth="1"/>
    <col min="92" max="249" width="2.44140625" style="2"/>
    <col min="250" max="250" width="3.88671875" style="2" customWidth="1"/>
    <col min="251" max="251" width="9.109375" style="2" customWidth="1"/>
    <col min="252" max="252" width="3.88671875" style="2" customWidth="1"/>
    <col min="253" max="256" width="1.44140625" style="2" customWidth="1"/>
    <col min="257" max="338" width="3.88671875" style="2" customWidth="1"/>
    <col min="339" max="505" width="2.44140625" style="2"/>
    <col min="506" max="506" width="3.88671875" style="2" customWidth="1"/>
    <col min="507" max="507" width="9.109375" style="2" customWidth="1"/>
    <col min="508" max="508" width="3.88671875" style="2" customWidth="1"/>
    <col min="509" max="512" width="1.44140625" style="2" customWidth="1"/>
    <col min="513" max="594" width="3.88671875" style="2" customWidth="1"/>
    <col min="595" max="761" width="2.44140625" style="2"/>
    <col min="762" max="762" width="3.88671875" style="2" customWidth="1"/>
    <col min="763" max="763" width="9.109375" style="2" customWidth="1"/>
    <col min="764" max="764" width="3.88671875" style="2" customWidth="1"/>
    <col min="765" max="768" width="1.44140625" style="2" customWidth="1"/>
    <col min="769" max="850" width="3.88671875" style="2" customWidth="1"/>
    <col min="851" max="1017" width="2.44140625" style="2"/>
    <col min="1018" max="1018" width="3.88671875" style="2" customWidth="1"/>
    <col min="1019" max="1019" width="9.109375" style="2" customWidth="1"/>
    <col min="1020" max="1020" width="3.88671875" style="2" customWidth="1"/>
    <col min="1021" max="1024" width="1.44140625" style="2" customWidth="1"/>
    <col min="1025" max="1106" width="3.88671875" style="2" customWidth="1"/>
    <col min="1107" max="1273" width="2.44140625" style="2"/>
    <col min="1274" max="1274" width="3.88671875" style="2" customWidth="1"/>
    <col min="1275" max="1275" width="9.109375" style="2" customWidth="1"/>
    <col min="1276" max="1276" width="3.88671875" style="2" customWidth="1"/>
    <col min="1277" max="1280" width="1.44140625" style="2" customWidth="1"/>
    <col min="1281" max="1362" width="3.88671875" style="2" customWidth="1"/>
    <col min="1363" max="1529" width="2.44140625" style="2"/>
    <col min="1530" max="1530" width="3.88671875" style="2" customWidth="1"/>
    <col min="1531" max="1531" width="9.109375" style="2" customWidth="1"/>
    <col min="1532" max="1532" width="3.88671875" style="2" customWidth="1"/>
    <col min="1533" max="1536" width="1.44140625" style="2" customWidth="1"/>
    <col min="1537" max="1618" width="3.88671875" style="2" customWidth="1"/>
    <col min="1619" max="1785" width="2.44140625" style="2"/>
    <col min="1786" max="1786" width="3.88671875" style="2" customWidth="1"/>
    <col min="1787" max="1787" width="9.109375" style="2" customWidth="1"/>
    <col min="1788" max="1788" width="3.88671875" style="2" customWidth="1"/>
    <col min="1789" max="1792" width="1.44140625" style="2" customWidth="1"/>
    <col min="1793" max="1874" width="3.88671875" style="2" customWidth="1"/>
    <col min="1875" max="2041" width="2.44140625" style="2"/>
    <col min="2042" max="2042" width="3.88671875" style="2" customWidth="1"/>
    <col min="2043" max="2043" width="9.109375" style="2" customWidth="1"/>
    <col min="2044" max="2044" width="3.88671875" style="2" customWidth="1"/>
    <col min="2045" max="2048" width="1.44140625" style="2" customWidth="1"/>
    <col min="2049" max="2130" width="3.88671875" style="2" customWidth="1"/>
    <col min="2131" max="2297" width="2.44140625" style="2"/>
    <col min="2298" max="2298" width="3.88671875" style="2" customWidth="1"/>
    <col min="2299" max="2299" width="9.109375" style="2" customWidth="1"/>
    <col min="2300" max="2300" width="3.88671875" style="2" customWidth="1"/>
    <col min="2301" max="2304" width="1.44140625" style="2" customWidth="1"/>
    <col min="2305" max="2386" width="3.88671875" style="2" customWidth="1"/>
    <col min="2387" max="2553" width="2.44140625" style="2"/>
    <col min="2554" max="2554" width="3.88671875" style="2" customWidth="1"/>
    <col min="2555" max="2555" width="9.109375" style="2" customWidth="1"/>
    <col min="2556" max="2556" width="3.88671875" style="2" customWidth="1"/>
    <col min="2557" max="2560" width="1.44140625" style="2" customWidth="1"/>
    <col min="2561" max="2642" width="3.88671875" style="2" customWidth="1"/>
    <col min="2643" max="2809" width="2.44140625" style="2"/>
    <col min="2810" max="2810" width="3.88671875" style="2" customWidth="1"/>
    <col min="2811" max="2811" width="9.109375" style="2" customWidth="1"/>
    <col min="2812" max="2812" width="3.88671875" style="2" customWidth="1"/>
    <col min="2813" max="2816" width="1.44140625" style="2" customWidth="1"/>
    <col min="2817" max="2898" width="3.88671875" style="2" customWidth="1"/>
    <col min="2899" max="3065" width="2.44140625" style="2"/>
    <col min="3066" max="3066" width="3.88671875" style="2" customWidth="1"/>
    <col min="3067" max="3067" width="9.109375" style="2" customWidth="1"/>
    <col min="3068" max="3068" width="3.88671875" style="2" customWidth="1"/>
    <col min="3069" max="3072" width="1.44140625" style="2" customWidth="1"/>
    <col min="3073" max="3154" width="3.88671875" style="2" customWidth="1"/>
    <col min="3155" max="3321" width="2.44140625" style="2"/>
    <col min="3322" max="3322" width="3.88671875" style="2" customWidth="1"/>
    <col min="3323" max="3323" width="9.109375" style="2" customWidth="1"/>
    <col min="3324" max="3324" width="3.88671875" style="2" customWidth="1"/>
    <col min="3325" max="3328" width="1.44140625" style="2" customWidth="1"/>
    <col min="3329" max="3410" width="3.88671875" style="2" customWidth="1"/>
    <col min="3411" max="3577" width="2.44140625" style="2"/>
    <col min="3578" max="3578" width="3.88671875" style="2" customWidth="1"/>
    <col min="3579" max="3579" width="9.109375" style="2" customWidth="1"/>
    <col min="3580" max="3580" width="3.88671875" style="2" customWidth="1"/>
    <col min="3581" max="3584" width="1.44140625" style="2" customWidth="1"/>
    <col min="3585" max="3666" width="3.88671875" style="2" customWidth="1"/>
    <col min="3667" max="3833" width="2.44140625" style="2"/>
    <col min="3834" max="3834" width="3.88671875" style="2" customWidth="1"/>
    <col min="3835" max="3835" width="9.109375" style="2" customWidth="1"/>
    <col min="3836" max="3836" width="3.88671875" style="2" customWidth="1"/>
    <col min="3837" max="3840" width="1.44140625" style="2" customWidth="1"/>
    <col min="3841" max="3922" width="3.88671875" style="2" customWidth="1"/>
    <col min="3923" max="4089" width="2.44140625" style="2"/>
    <col min="4090" max="4090" width="3.88671875" style="2" customWidth="1"/>
    <col min="4091" max="4091" width="9.109375" style="2" customWidth="1"/>
    <col min="4092" max="4092" width="3.88671875" style="2" customWidth="1"/>
    <col min="4093" max="4096" width="1.44140625" style="2" customWidth="1"/>
    <col min="4097" max="4178" width="3.88671875" style="2" customWidth="1"/>
    <col min="4179" max="4345" width="2.44140625" style="2"/>
    <col min="4346" max="4346" width="3.88671875" style="2" customWidth="1"/>
    <col min="4347" max="4347" width="9.109375" style="2" customWidth="1"/>
    <col min="4348" max="4348" width="3.88671875" style="2" customWidth="1"/>
    <col min="4349" max="4352" width="1.44140625" style="2" customWidth="1"/>
    <col min="4353" max="4434" width="3.88671875" style="2" customWidth="1"/>
    <col min="4435" max="4601" width="2.44140625" style="2"/>
    <col min="4602" max="4602" width="3.88671875" style="2" customWidth="1"/>
    <col min="4603" max="4603" width="9.109375" style="2" customWidth="1"/>
    <col min="4604" max="4604" width="3.88671875" style="2" customWidth="1"/>
    <col min="4605" max="4608" width="1.44140625" style="2" customWidth="1"/>
    <col min="4609" max="4690" width="3.88671875" style="2" customWidth="1"/>
    <col min="4691" max="4857" width="2.44140625" style="2"/>
    <col min="4858" max="4858" width="3.88671875" style="2" customWidth="1"/>
    <col min="4859" max="4859" width="9.109375" style="2" customWidth="1"/>
    <col min="4860" max="4860" width="3.88671875" style="2" customWidth="1"/>
    <col min="4861" max="4864" width="1.44140625" style="2" customWidth="1"/>
    <col min="4865" max="4946" width="3.88671875" style="2" customWidth="1"/>
    <col min="4947" max="5113" width="2.44140625" style="2"/>
    <col min="5114" max="5114" width="3.88671875" style="2" customWidth="1"/>
    <col min="5115" max="5115" width="9.109375" style="2" customWidth="1"/>
    <col min="5116" max="5116" width="3.88671875" style="2" customWidth="1"/>
    <col min="5117" max="5120" width="1.44140625" style="2" customWidth="1"/>
    <col min="5121" max="5202" width="3.88671875" style="2" customWidth="1"/>
    <col min="5203" max="5369" width="2.44140625" style="2"/>
    <col min="5370" max="5370" width="3.88671875" style="2" customWidth="1"/>
    <col min="5371" max="5371" width="9.109375" style="2" customWidth="1"/>
    <col min="5372" max="5372" width="3.88671875" style="2" customWidth="1"/>
    <col min="5373" max="5376" width="1.44140625" style="2" customWidth="1"/>
    <col min="5377" max="5458" width="3.88671875" style="2" customWidth="1"/>
    <col min="5459" max="5625" width="2.44140625" style="2"/>
    <col min="5626" max="5626" width="3.88671875" style="2" customWidth="1"/>
    <col min="5627" max="5627" width="9.109375" style="2" customWidth="1"/>
    <col min="5628" max="5628" width="3.88671875" style="2" customWidth="1"/>
    <col min="5629" max="5632" width="1.44140625" style="2" customWidth="1"/>
    <col min="5633" max="5714" width="3.88671875" style="2" customWidth="1"/>
    <col min="5715" max="5881" width="2.44140625" style="2"/>
    <col min="5882" max="5882" width="3.88671875" style="2" customWidth="1"/>
    <col min="5883" max="5883" width="9.109375" style="2" customWidth="1"/>
    <col min="5884" max="5884" width="3.88671875" style="2" customWidth="1"/>
    <col min="5885" max="5888" width="1.44140625" style="2" customWidth="1"/>
    <col min="5889" max="5970" width="3.88671875" style="2" customWidth="1"/>
    <col min="5971" max="6137" width="2.44140625" style="2"/>
    <col min="6138" max="6138" width="3.88671875" style="2" customWidth="1"/>
    <col min="6139" max="6139" width="9.109375" style="2" customWidth="1"/>
    <col min="6140" max="6140" width="3.88671875" style="2" customWidth="1"/>
    <col min="6141" max="6144" width="1.44140625" style="2" customWidth="1"/>
    <col min="6145" max="6226" width="3.88671875" style="2" customWidth="1"/>
    <col min="6227" max="6393" width="2.44140625" style="2"/>
    <col min="6394" max="6394" width="3.88671875" style="2" customWidth="1"/>
    <col min="6395" max="6395" width="9.109375" style="2" customWidth="1"/>
    <col min="6396" max="6396" width="3.88671875" style="2" customWidth="1"/>
    <col min="6397" max="6400" width="1.44140625" style="2" customWidth="1"/>
    <col min="6401" max="6482" width="3.88671875" style="2" customWidth="1"/>
    <col min="6483" max="6649" width="2.44140625" style="2"/>
    <col min="6650" max="6650" width="3.88671875" style="2" customWidth="1"/>
    <col min="6651" max="6651" width="9.109375" style="2" customWidth="1"/>
    <col min="6652" max="6652" width="3.88671875" style="2" customWidth="1"/>
    <col min="6653" max="6656" width="1.44140625" style="2" customWidth="1"/>
    <col min="6657" max="6738" width="3.88671875" style="2" customWidth="1"/>
    <col min="6739" max="6905" width="2.44140625" style="2"/>
    <col min="6906" max="6906" width="3.88671875" style="2" customWidth="1"/>
    <col min="6907" max="6907" width="9.109375" style="2" customWidth="1"/>
    <col min="6908" max="6908" width="3.88671875" style="2" customWidth="1"/>
    <col min="6909" max="6912" width="1.44140625" style="2" customWidth="1"/>
    <col min="6913" max="6994" width="3.88671875" style="2" customWidth="1"/>
    <col min="6995" max="7161" width="2.44140625" style="2"/>
    <col min="7162" max="7162" width="3.88671875" style="2" customWidth="1"/>
    <col min="7163" max="7163" width="9.109375" style="2" customWidth="1"/>
    <col min="7164" max="7164" width="3.88671875" style="2" customWidth="1"/>
    <col min="7165" max="7168" width="1.44140625" style="2" customWidth="1"/>
    <col min="7169" max="7250" width="3.88671875" style="2" customWidth="1"/>
    <col min="7251" max="7417" width="2.44140625" style="2"/>
    <col min="7418" max="7418" width="3.88671875" style="2" customWidth="1"/>
    <col min="7419" max="7419" width="9.109375" style="2" customWidth="1"/>
    <col min="7420" max="7420" width="3.88671875" style="2" customWidth="1"/>
    <col min="7421" max="7424" width="1.44140625" style="2" customWidth="1"/>
    <col min="7425" max="7506" width="3.88671875" style="2" customWidth="1"/>
    <col min="7507" max="7673" width="2.44140625" style="2"/>
    <col min="7674" max="7674" width="3.88671875" style="2" customWidth="1"/>
    <col min="7675" max="7675" width="9.109375" style="2" customWidth="1"/>
    <col min="7676" max="7676" width="3.88671875" style="2" customWidth="1"/>
    <col min="7677" max="7680" width="1.44140625" style="2" customWidth="1"/>
    <col min="7681" max="7762" width="3.88671875" style="2" customWidth="1"/>
    <col min="7763" max="7929" width="2.44140625" style="2"/>
    <col min="7930" max="7930" width="3.88671875" style="2" customWidth="1"/>
    <col min="7931" max="7931" width="9.109375" style="2" customWidth="1"/>
    <col min="7932" max="7932" width="3.88671875" style="2" customWidth="1"/>
    <col min="7933" max="7936" width="1.44140625" style="2" customWidth="1"/>
    <col min="7937" max="8018" width="3.88671875" style="2" customWidth="1"/>
    <col min="8019" max="8185" width="2.44140625" style="2"/>
    <col min="8186" max="8186" width="3.88671875" style="2" customWidth="1"/>
    <col min="8187" max="8187" width="9.109375" style="2" customWidth="1"/>
    <col min="8188" max="8188" width="3.88671875" style="2" customWidth="1"/>
    <col min="8189" max="8192" width="1.44140625" style="2" customWidth="1"/>
    <col min="8193" max="8274" width="3.88671875" style="2" customWidth="1"/>
    <col min="8275" max="8441" width="2.44140625" style="2"/>
    <col min="8442" max="8442" width="3.88671875" style="2" customWidth="1"/>
    <col min="8443" max="8443" width="9.109375" style="2" customWidth="1"/>
    <col min="8444" max="8444" width="3.88671875" style="2" customWidth="1"/>
    <col min="8445" max="8448" width="1.44140625" style="2" customWidth="1"/>
    <col min="8449" max="8530" width="3.88671875" style="2" customWidth="1"/>
    <col min="8531" max="8697" width="2.44140625" style="2"/>
    <col min="8698" max="8698" width="3.88671875" style="2" customWidth="1"/>
    <col min="8699" max="8699" width="9.109375" style="2" customWidth="1"/>
    <col min="8700" max="8700" width="3.88671875" style="2" customWidth="1"/>
    <col min="8701" max="8704" width="1.44140625" style="2" customWidth="1"/>
    <col min="8705" max="8786" width="3.88671875" style="2" customWidth="1"/>
    <col min="8787" max="8953" width="2.44140625" style="2"/>
    <col min="8954" max="8954" width="3.88671875" style="2" customWidth="1"/>
    <col min="8955" max="8955" width="9.109375" style="2" customWidth="1"/>
    <col min="8956" max="8956" width="3.88671875" style="2" customWidth="1"/>
    <col min="8957" max="8960" width="1.44140625" style="2" customWidth="1"/>
    <col min="8961" max="9042" width="3.88671875" style="2" customWidth="1"/>
    <col min="9043" max="9209" width="2.44140625" style="2"/>
    <col min="9210" max="9210" width="3.88671875" style="2" customWidth="1"/>
    <col min="9211" max="9211" width="9.109375" style="2" customWidth="1"/>
    <col min="9212" max="9212" width="3.88671875" style="2" customWidth="1"/>
    <col min="9213" max="9216" width="1.44140625" style="2" customWidth="1"/>
    <col min="9217" max="9298" width="3.88671875" style="2" customWidth="1"/>
    <col min="9299" max="9465" width="2.44140625" style="2"/>
    <col min="9466" max="9466" width="3.88671875" style="2" customWidth="1"/>
    <col min="9467" max="9467" width="9.109375" style="2" customWidth="1"/>
    <col min="9468" max="9468" width="3.88671875" style="2" customWidth="1"/>
    <col min="9469" max="9472" width="1.44140625" style="2" customWidth="1"/>
    <col min="9473" max="9554" width="3.88671875" style="2" customWidth="1"/>
    <col min="9555" max="9721" width="2.44140625" style="2"/>
    <col min="9722" max="9722" width="3.88671875" style="2" customWidth="1"/>
    <col min="9723" max="9723" width="9.109375" style="2" customWidth="1"/>
    <col min="9724" max="9724" width="3.88671875" style="2" customWidth="1"/>
    <col min="9725" max="9728" width="1.44140625" style="2" customWidth="1"/>
    <col min="9729" max="9810" width="3.88671875" style="2" customWidth="1"/>
    <col min="9811" max="9977" width="2.44140625" style="2"/>
    <col min="9978" max="9978" width="3.88671875" style="2" customWidth="1"/>
    <col min="9979" max="9979" width="9.109375" style="2" customWidth="1"/>
    <col min="9980" max="9980" width="3.88671875" style="2" customWidth="1"/>
    <col min="9981" max="9984" width="1.44140625" style="2" customWidth="1"/>
    <col min="9985" max="10066" width="3.88671875" style="2" customWidth="1"/>
    <col min="10067" max="10233" width="2.44140625" style="2"/>
    <col min="10234" max="10234" width="3.88671875" style="2" customWidth="1"/>
    <col min="10235" max="10235" width="9.109375" style="2" customWidth="1"/>
    <col min="10236" max="10236" width="3.88671875" style="2" customWidth="1"/>
    <col min="10237" max="10240" width="1.44140625" style="2" customWidth="1"/>
    <col min="10241" max="10322" width="3.88671875" style="2" customWidth="1"/>
    <col min="10323" max="10489" width="2.44140625" style="2"/>
    <col min="10490" max="10490" width="3.88671875" style="2" customWidth="1"/>
    <col min="10491" max="10491" width="9.109375" style="2" customWidth="1"/>
    <col min="10492" max="10492" width="3.88671875" style="2" customWidth="1"/>
    <col min="10493" max="10496" width="1.44140625" style="2" customWidth="1"/>
    <col min="10497" max="10578" width="3.88671875" style="2" customWidth="1"/>
    <col min="10579" max="10745" width="2.44140625" style="2"/>
    <col min="10746" max="10746" width="3.88671875" style="2" customWidth="1"/>
    <col min="10747" max="10747" width="9.109375" style="2" customWidth="1"/>
    <col min="10748" max="10748" width="3.88671875" style="2" customWidth="1"/>
    <col min="10749" max="10752" width="1.44140625" style="2" customWidth="1"/>
    <col min="10753" max="10834" width="3.88671875" style="2" customWidth="1"/>
    <col min="10835" max="11001" width="2.44140625" style="2"/>
    <col min="11002" max="11002" width="3.88671875" style="2" customWidth="1"/>
    <col min="11003" max="11003" width="9.109375" style="2" customWidth="1"/>
    <col min="11004" max="11004" width="3.88671875" style="2" customWidth="1"/>
    <col min="11005" max="11008" width="1.44140625" style="2" customWidth="1"/>
    <col min="11009" max="11090" width="3.88671875" style="2" customWidth="1"/>
    <col min="11091" max="11257" width="2.44140625" style="2"/>
    <col min="11258" max="11258" width="3.88671875" style="2" customWidth="1"/>
    <col min="11259" max="11259" width="9.109375" style="2" customWidth="1"/>
    <col min="11260" max="11260" width="3.88671875" style="2" customWidth="1"/>
    <col min="11261" max="11264" width="1.44140625" style="2" customWidth="1"/>
    <col min="11265" max="11346" width="3.88671875" style="2" customWidth="1"/>
    <col min="11347" max="11513" width="2.44140625" style="2"/>
    <col min="11514" max="11514" width="3.88671875" style="2" customWidth="1"/>
    <col min="11515" max="11515" width="9.109375" style="2" customWidth="1"/>
    <col min="11516" max="11516" width="3.88671875" style="2" customWidth="1"/>
    <col min="11517" max="11520" width="1.44140625" style="2" customWidth="1"/>
    <col min="11521" max="11602" width="3.88671875" style="2" customWidth="1"/>
    <col min="11603" max="11769" width="2.44140625" style="2"/>
    <col min="11770" max="11770" width="3.88671875" style="2" customWidth="1"/>
    <col min="11771" max="11771" width="9.109375" style="2" customWidth="1"/>
    <col min="11772" max="11772" width="3.88671875" style="2" customWidth="1"/>
    <col min="11773" max="11776" width="1.44140625" style="2" customWidth="1"/>
    <col min="11777" max="11858" width="3.88671875" style="2" customWidth="1"/>
    <col min="11859" max="12025" width="2.44140625" style="2"/>
    <col min="12026" max="12026" width="3.88671875" style="2" customWidth="1"/>
    <col min="12027" max="12027" width="9.109375" style="2" customWidth="1"/>
    <col min="12028" max="12028" width="3.88671875" style="2" customWidth="1"/>
    <col min="12029" max="12032" width="1.44140625" style="2" customWidth="1"/>
    <col min="12033" max="12114" width="3.88671875" style="2" customWidth="1"/>
    <col min="12115" max="12281" width="2.44140625" style="2"/>
    <col min="12282" max="12282" width="3.88671875" style="2" customWidth="1"/>
    <col min="12283" max="12283" width="9.109375" style="2" customWidth="1"/>
    <col min="12284" max="12284" width="3.88671875" style="2" customWidth="1"/>
    <col min="12285" max="12288" width="1.44140625" style="2" customWidth="1"/>
    <col min="12289" max="12370" width="3.88671875" style="2" customWidth="1"/>
    <col min="12371" max="12537" width="2.44140625" style="2"/>
    <col min="12538" max="12538" width="3.88671875" style="2" customWidth="1"/>
    <col min="12539" max="12539" width="9.109375" style="2" customWidth="1"/>
    <col min="12540" max="12540" width="3.88671875" style="2" customWidth="1"/>
    <col min="12541" max="12544" width="1.44140625" style="2" customWidth="1"/>
    <col min="12545" max="12626" width="3.88671875" style="2" customWidth="1"/>
    <col min="12627" max="12793" width="2.44140625" style="2"/>
    <col min="12794" max="12794" width="3.88671875" style="2" customWidth="1"/>
    <col min="12795" max="12795" width="9.109375" style="2" customWidth="1"/>
    <col min="12796" max="12796" width="3.88671875" style="2" customWidth="1"/>
    <col min="12797" max="12800" width="1.44140625" style="2" customWidth="1"/>
    <col min="12801" max="12882" width="3.88671875" style="2" customWidth="1"/>
    <col min="12883" max="13049" width="2.44140625" style="2"/>
    <col min="13050" max="13050" width="3.88671875" style="2" customWidth="1"/>
    <col min="13051" max="13051" width="9.109375" style="2" customWidth="1"/>
    <col min="13052" max="13052" width="3.88671875" style="2" customWidth="1"/>
    <col min="13053" max="13056" width="1.44140625" style="2" customWidth="1"/>
    <col min="13057" max="13138" width="3.88671875" style="2" customWidth="1"/>
    <col min="13139" max="13305" width="2.44140625" style="2"/>
    <col min="13306" max="13306" width="3.88671875" style="2" customWidth="1"/>
    <col min="13307" max="13307" width="9.109375" style="2" customWidth="1"/>
    <col min="13308" max="13308" width="3.88671875" style="2" customWidth="1"/>
    <col min="13309" max="13312" width="1.44140625" style="2" customWidth="1"/>
    <col min="13313" max="13394" width="3.88671875" style="2" customWidth="1"/>
    <col min="13395" max="13561" width="2.44140625" style="2"/>
    <col min="13562" max="13562" width="3.88671875" style="2" customWidth="1"/>
    <col min="13563" max="13563" width="9.109375" style="2" customWidth="1"/>
    <col min="13564" max="13564" width="3.88671875" style="2" customWidth="1"/>
    <col min="13565" max="13568" width="1.44140625" style="2" customWidth="1"/>
    <col min="13569" max="13650" width="3.88671875" style="2" customWidth="1"/>
    <col min="13651" max="13817" width="2.44140625" style="2"/>
    <col min="13818" max="13818" width="3.88671875" style="2" customWidth="1"/>
    <col min="13819" max="13819" width="9.109375" style="2" customWidth="1"/>
    <col min="13820" max="13820" width="3.88671875" style="2" customWidth="1"/>
    <col min="13821" max="13824" width="1.44140625" style="2" customWidth="1"/>
    <col min="13825" max="13906" width="3.88671875" style="2" customWidth="1"/>
    <col min="13907" max="14073" width="2.44140625" style="2"/>
    <col min="14074" max="14074" width="3.88671875" style="2" customWidth="1"/>
    <col min="14075" max="14075" width="9.109375" style="2" customWidth="1"/>
    <col min="14076" max="14076" width="3.88671875" style="2" customWidth="1"/>
    <col min="14077" max="14080" width="1.44140625" style="2" customWidth="1"/>
    <col min="14081" max="14162" width="3.88671875" style="2" customWidth="1"/>
    <col min="14163" max="14329" width="2.44140625" style="2"/>
    <col min="14330" max="14330" width="3.88671875" style="2" customWidth="1"/>
    <col min="14331" max="14331" width="9.109375" style="2" customWidth="1"/>
    <col min="14332" max="14332" width="3.88671875" style="2" customWidth="1"/>
    <col min="14333" max="14336" width="1.44140625" style="2" customWidth="1"/>
    <col min="14337" max="14418" width="3.88671875" style="2" customWidth="1"/>
    <col min="14419" max="14585" width="2.44140625" style="2"/>
    <col min="14586" max="14586" width="3.88671875" style="2" customWidth="1"/>
    <col min="14587" max="14587" width="9.109375" style="2" customWidth="1"/>
    <col min="14588" max="14588" width="3.88671875" style="2" customWidth="1"/>
    <col min="14589" max="14592" width="1.44140625" style="2" customWidth="1"/>
    <col min="14593" max="14674" width="3.88671875" style="2" customWidth="1"/>
    <col min="14675" max="14841" width="2.44140625" style="2"/>
    <col min="14842" max="14842" width="3.88671875" style="2" customWidth="1"/>
    <col min="14843" max="14843" width="9.109375" style="2" customWidth="1"/>
    <col min="14844" max="14844" width="3.88671875" style="2" customWidth="1"/>
    <col min="14845" max="14848" width="1.44140625" style="2" customWidth="1"/>
    <col min="14849" max="14930" width="3.88671875" style="2" customWidth="1"/>
    <col min="14931" max="15097" width="2.44140625" style="2"/>
    <col min="15098" max="15098" width="3.88671875" style="2" customWidth="1"/>
    <col min="15099" max="15099" width="9.109375" style="2" customWidth="1"/>
    <col min="15100" max="15100" width="3.88671875" style="2" customWidth="1"/>
    <col min="15101" max="15104" width="1.44140625" style="2" customWidth="1"/>
    <col min="15105" max="15186" width="3.88671875" style="2" customWidth="1"/>
    <col min="15187" max="15353" width="2.44140625" style="2"/>
    <col min="15354" max="15354" width="3.88671875" style="2" customWidth="1"/>
    <col min="15355" max="15355" width="9.109375" style="2" customWidth="1"/>
    <col min="15356" max="15356" width="3.88671875" style="2" customWidth="1"/>
    <col min="15357" max="15360" width="1.44140625" style="2" customWidth="1"/>
    <col min="15361" max="15442" width="3.88671875" style="2" customWidth="1"/>
    <col min="15443" max="15609" width="2.44140625" style="2"/>
    <col min="15610" max="15610" width="3.88671875" style="2" customWidth="1"/>
    <col min="15611" max="15611" width="9.109375" style="2" customWidth="1"/>
    <col min="15612" max="15612" width="3.88671875" style="2" customWidth="1"/>
    <col min="15613" max="15616" width="1.44140625" style="2" customWidth="1"/>
    <col min="15617" max="15698" width="3.88671875" style="2" customWidth="1"/>
    <col min="15699" max="15865" width="2.44140625" style="2"/>
    <col min="15866" max="15866" width="3.88671875" style="2" customWidth="1"/>
    <col min="15867" max="15867" width="9.109375" style="2" customWidth="1"/>
    <col min="15868" max="15868" width="3.88671875" style="2" customWidth="1"/>
    <col min="15869" max="15872" width="1.44140625" style="2" customWidth="1"/>
    <col min="15873" max="15954" width="3.88671875" style="2" customWidth="1"/>
    <col min="15955" max="16121" width="2.44140625" style="2"/>
    <col min="16122" max="16122" width="3.88671875" style="2" customWidth="1"/>
    <col min="16123" max="16123" width="9.109375" style="2" customWidth="1"/>
    <col min="16124" max="16124" width="3.88671875" style="2" customWidth="1"/>
    <col min="16125" max="16128" width="1.44140625" style="2" customWidth="1"/>
    <col min="16129" max="16210" width="3.88671875" style="2" customWidth="1"/>
    <col min="16211" max="16384" width="2.44140625" style="2"/>
  </cols>
  <sheetData>
    <row r="1" spans="2:164" ht="15.9" customHeight="1"/>
    <row r="2" spans="2:164" ht="15.9" customHeight="1"/>
    <row r="3" spans="2:164" ht="15.9" customHeight="1"/>
    <row r="4" spans="2:164" ht="15.9" customHeight="1">
      <c r="B4" s="140"/>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row>
    <row r="5" spans="2:164" ht="15.9" customHeight="1">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row>
    <row r="6" spans="2:164" ht="15.9" customHeight="1">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row>
    <row r="7" spans="2:164" ht="42" customHeight="1">
      <c r="B7" s="180"/>
      <c r="C7" s="143"/>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94"/>
    </row>
    <row r="8" spans="2:164" ht="18.75" customHeight="1" thickBot="1">
      <c r="B8" s="447"/>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68"/>
    </row>
    <row r="9" spans="2:164" ht="39.9" customHeight="1">
      <c r="B9" s="447"/>
      <c r="C9" s="142"/>
      <c r="D9" s="1989">
        <v>8</v>
      </c>
      <c r="E9" s="1990"/>
      <c r="F9" s="1990"/>
      <c r="G9" s="1991"/>
      <c r="H9" s="142"/>
      <c r="I9" s="191" t="s">
        <v>1212</v>
      </c>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68"/>
    </row>
    <row r="10" spans="2:164" ht="39.9" customHeight="1" thickBot="1">
      <c r="B10" s="447"/>
      <c r="C10" s="142"/>
      <c r="D10" s="1992"/>
      <c r="E10" s="1993"/>
      <c r="F10" s="1993"/>
      <c r="G10" s="1994"/>
      <c r="H10" s="142"/>
      <c r="I10" s="192" t="s">
        <v>1213</v>
      </c>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c r="BW10" s="142"/>
      <c r="BX10" s="142"/>
      <c r="BY10" s="142"/>
      <c r="BZ10" s="142"/>
      <c r="CA10" s="142"/>
      <c r="CB10" s="142"/>
      <c r="CC10" s="142"/>
      <c r="CD10" s="168"/>
    </row>
    <row r="11" spans="2:164" ht="30">
      <c r="B11" s="448"/>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4"/>
      <c r="AN11" s="144"/>
      <c r="AO11" s="144"/>
      <c r="AP11" s="144"/>
      <c r="AQ11" s="144"/>
      <c r="AR11" s="144"/>
      <c r="AS11" s="144"/>
      <c r="AT11" s="144"/>
      <c r="AU11" s="144"/>
      <c r="AV11" s="144"/>
      <c r="AW11" s="144"/>
      <c r="AX11" s="144"/>
      <c r="AY11" s="144"/>
      <c r="AZ11" s="144"/>
      <c r="BA11" s="144"/>
      <c r="BB11" s="144"/>
      <c r="BC11" s="144"/>
      <c r="BD11" s="144"/>
      <c r="BE11" s="144"/>
      <c r="BF11" s="144"/>
      <c r="BG11" s="144"/>
      <c r="BH11" s="144"/>
      <c r="BI11" s="144"/>
      <c r="BJ11" s="144"/>
      <c r="BK11" s="144"/>
      <c r="BL11" s="144"/>
      <c r="BM11" s="144"/>
      <c r="BN11" s="144"/>
      <c r="BO11" s="144"/>
      <c r="BP11" s="144"/>
      <c r="BQ11" s="144"/>
      <c r="BR11" s="144"/>
      <c r="BS11" s="144"/>
      <c r="BT11" s="144"/>
      <c r="BU11" s="144"/>
      <c r="BV11" s="144"/>
      <c r="BW11" s="144"/>
      <c r="BX11" s="144"/>
      <c r="BY11" s="144"/>
      <c r="BZ11" s="144"/>
      <c r="CA11" s="144"/>
      <c r="CB11" s="144"/>
      <c r="CC11" s="144"/>
      <c r="CD11" s="169"/>
    </row>
    <row r="12" spans="2:164" ht="30">
      <c r="B12" s="1394"/>
      <c r="C12" s="120"/>
      <c r="D12" s="120"/>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1"/>
      <c r="BI12" s="181"/>
      <c r="BJ12" s="181"/>
      <c r="BK12" s="181"/>
      <c r="BL12" s="181"/>
      <c r="BM12" s="181"/>
      <c r="BN12" s="181"/>
      <c r="BO12" s="181"/>
      <c r="BP12" s="181"/>
      <c r="BQ12" s="181"/>
      <c r="BR12" s="181"/>
      <c r="BS12" s="181"/>
      <c r="BT12" s="181"/>
      <c r="BU12" s="181"/>
      <c r="BV12" s="181"/>
      <c r="BW12" s="181"/>
      <c r="BX12" s="181"/>
      <c r="BY12" s="181"/>
      <c r="BZ12" s="181"/>
      <c r="CA12" s="181"/>
      <c r="CB12" s="181"/>
      <c r="CC12" s="181"/>
      <c r="CD12" s="27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200"/>
      <c r="ER12" s="200"/>
      <c r="ES12" s="200"/>
      <c r="ET12" s="200"/>
      <c r="EU12" s="200"/>
      <c r="EV12" s="200"/>
      <c r="EW12" s="200"/>
      <c r="EX12" s="200"/>
      <c r="EY12" s="200"/>
      <c r="EZ12" s="200"/>
      <c r="FA12" s="200"/>
      <c r="FB12" s="200"/>
      <c r="FC12" s="200"/>
      <c r="FD12" s="200"/>
      <c r="FE12" s="200"/>
      <c r="FF12" s="200"/>
      <c r="FG12" s="200"/>
      <c r="FH12" s="200"/>
    </row>
    <row r="13" spans="2:164" ht="30" customHeight="1">
      <c r="B13" s="420"/>
      <c r="C13" s="285">
        <v>8.1</v>
      </c>
      <c r="D13" s="175" t="s">
        <v>1214</v>
      </c>
      <c r="E13" s="269"/>
      <c r="F13" s="269"/>
      <c r="G13" s="269"/>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006" t="s">
        <v>1215</v>
      </c>
      <c r="AU13" s="2006"/>
      <c r="AV13" s="2006"/>
      <c r="AW13" s="2006"/>
      <c r="AX13" s="2006"/>
      <c r="AY13" s="2006"/>
      <c r="AZ13" s="2006"/>
      <c r="BA13" s="2006"/>
      <c r="BB13" s="2006"/>
      <c r="BC13" s="2006"/>
      <c r="BD13" s="2006"/>
      <c r="BE13" s="2006"/>
      <c r="BF13" s="2006"/>
      <c r="BG13" s="2006"/>
      <c r="BH13" s="2006"/>
      <c r="BI13" s="2006"/>
      <c r="BJ13" s="2006"/>
      <c r="BK13" s="2006"/>
      <c r="BL13" s="2006"/>
      <c r="BM13" s="2006"/>
      <c r="BN13" s="2006"/>
      <c r="BO13" s="2006"/>
      <c r="BP13" s="2006"/>
      <c r="BQ13" s="2006"/>
      <c r="BR13" s="2006"/>
      <c r="BS13" s="2006"/>
      <c r="BT13" s="2006"/>
      <c r="BU13" s="2006"/>
      <c r="BV13" s="2006"/>
      <c r="BW13" s="2006"/>
      <c r="BX13" s="2006"/>
      <c r="BY13" s="2006"/>
      <c r="BZ13" s="2006"/>
      <c r="CA13" s="2006"/>
      <c r="CB13" s="2006"/>
      <c r="CC13" s="269"/>
      <c r="CD13" s="271"/>
      <c r="CM13" s="273"/>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200"/>
      <c r="FE13" s="200"/>
      <c r="FF13" s="200"/>
      <c r="FG13" s="200"/>
      <c r="FH13" s="200"/>
    </row>
    <row r="14" spans="2:164" ht="30" customHeight="1">
      <c r="B14" s="1395"/>
      <c r="C14" s="164"/>
      <c r="D14" s="163" t="s">
        <v>1216</v>
      </c>
      <c r="E14" s="121"/>
      <c r="F14" s="121"/>
      <c r="G14" s="121"/>
      <c r="H14" s="121"/>
      <c r="I14" s="121"/>
      <c r="J14" s="121"/>
      <c r="K14" s="121"/>
      <c r="L14" s="121"/>
      <c r="M14" s="121"/>
      <c r="N14" s="121"/>
      <c r="O14" s="121"/>
      <c r="P14" s="121"/>
      <c r="Q14" s="121"/>
      <c r="R14" s="381"/>
      <c r="S14" s="381"/>
      <c r="T14" s="381"/>
      <c r="U14" s="381"/>
      <c r="V14" s="381"/>
      <c r="W14" s="381"/>
      <c r="X14" s="381"/>
      <c r="Y14" s="381"/>
      <c r="Z14" s="381"/>
      <c r="AA14" s="381"/>
      <c r="AB14" s="381"/>
      <c r="AC14" s="381"/>
      <c r="AD14" s="381"/>
      <c r="AE14" s="381"/>
      <c r="AF14" s="381"/>
      <c r="AG14" s="381"/>
      <c r="AH14" s="381"/>
      <c r="AI14" s="381"/>
      <c r="AJ14" s="381"/>
      <c r="AK14" s="381"/>
      <c r="AL14" s="381"/>
      <c r="AM14" s="381"/>
      <c r="AN14" s="381"/>
      <c r="AO14" s="381"/>
      <c r="AP14" s="381"/>
      <c r="AQ14" s="381"/>
      <c r="AR14" s="381"/>
      <c r="AS14" s="381"/>
      <c r="AT14" s="2006" t="s">
        <v>913</v>
      </c>
      <c r="AU14" s="2006"/>
      <c r="AV14" s="2006"/>
      <c r="AW14" s="2006"/>
      <c r="AX14" s="2006"/>
      <c r="AY14" s="2006"/>
      <c r="AZ14" s="2006"/>
      <c r="BA14" s="2006"/>
      <c r="BB14" s="2006"/>
      <c r="BC14" s="2006"/>
      <c r="BD14" s="2006"/>
      <c r="BE14" s="2006"/>
      <c r="BF14" s="2006"/>
      <c r="BG14" s="2006"/>
      <c r="BH14" s="2006"/>
      <c r="BI14" s="2006"/>
      <c r="BJ14" s="2006"/>
      <c r="BK14" s="2006"/>
      <c r="BL14" s="2006"/>
      <c r="BM14" s="2006"/>
      <c r="BN14" s="2006"/>
      <c r="BO14" s="2006"/>
      <c r="BP14" s="2006"/>
      <c r="BQ14" s="2006"/>
      <c r="BR14" s="2006"/>
      <c r="BS14" s="2006"/>
      <c r="BT14" s="2006"/>
      <c r="BU14" s="2006"/>
      <c r="BV14" s="2006"/>
      <c r="BW14" s="2006"/>
      <c r="BX14" s="2006"/>
      <c r="BY14" s="2006"/>
      <c r="BZ14" s="2006"/>
      <c r="CA14" s="2006"/>
      <c r="CB14" s="167"/>
      <c r="CC14" s="381"/>
      <c r="CD14" s="272"/>
      <c r="CE14" s="149"/>
      <c r="CF14" s="149"/>
      <c r="CG14" s="149"/>
      <c r="CM14" s="273"/>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200"/>
      <c r="FE14" s="200"/>
      <c r="FF14" s="200"/>
      <c r="FG14" s="200"/>
      <c r="FH14" s="200"/>
    </row>
    <row r="15" spans="2:164" ht="30" customHeight="1">
      <c r="B15" s="1396"/>
      <c r="C15" s="1"/>
      <c r="D15" s="266"/>
      <c r="E15" s="266"/>
      <c r="F15" s="267"/>
      <c r="G15" s="266"/>
      <c r="H15" s="266"/>
      <c r="I15" s="266"/>
      <c r="J15" s="266"/>
      <c r="K15" s="266"/>
      <c r="L15" s="159"/>
      <c r="M15" s="266"/>
      <c r="N15" s="266"/>
      <c r="O15" s="266"/>
      <c r="P15" s="266"/>
      <c r="Q15" s="266"/>
      <c r="R15" s="266"/>
      <c r="S15" s="159"/>
      <c r="T15" s="159"/>
      <c r="U15" s="159"/>
      <c r="V15" s="159"/>
      <c r="W15" s="159"/>
      <c r="X15" s="159"/>
      <c r="Y15" s="159"/>
      <c r="Z15" s="159"/>
      <c r="AA15" s="159"/>
      <c r="AB15" s="159"/>
      <c r="AC15" s="159"/>
      <c r="AD15" s="159"/>
      <c r="AE15" s="159"/>
      <c r="AF15" s="159"/>
      <c r="AG15" s="159"/>
      <c r="AH15" s="159"/>
      <c r="AI15" s="159"/>
      <c r="AJ15" s="112"/>
      <c r="AK15" s="112"/>
      <c r="AL15" s="112"/>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X15" s="101"/>
      <c r="BY15" s="353" t="s">
        <v>1217</v>
      </c>
      <c r="CB15" s="1"/>
      <c r="CC15" s="1"/>
      <c r="CD15" s="41"/>
      <c r="CM15" s="273"/>
      <c r="CN15" s="313"/>
      <c r="CO15" s="314"/>
      <c r="CP15" s="314"/>
      <c r="CQ15" s="314"/>
      <c r="CR15" s="314"/>
      <c r="CS15" s="314"/>
      <c r="CT15" s="314"/>
      <c r="CU15" s="314"/>
      <c r="CV15" s="314"/>
      <c r="CW15" s="1371"/>
      <c r="CX15" s="276"/>
      <c r="CY15" s="276"/>
      <c r="CZ15" s="274"/>
      <c r="DA15" s="274"/>
      <c r="DB15" s="275"/>
      <c r="DC15" s="275"/>
      <c r="DD15" s="273"/>
      <c r="DE15" s="273"/>
      <c r="DF15" s="273"/>
      <c r="DG15" s="273"/>
      <c r="DH15" s="273"/>
      <c r="DI15" s="273"/>
      <c r="DJ15" s="273"/>
      <c r="DK15" s="273"/>
      <c r="DL15" s="273"/>
      <c r="DM15" s="273"/>
      <c r="DN15" s="273"/>
      <c r="DO15" s="273"/>
      <c r="DP15" s="273"/>
      <c r="DQ15" s="276"/>
      <c r="DR15" s="200"/>
      <c r="DS15" s="200"/>
      <c r="DT15" s="200"/>
      <c r="DU15" s="200"/>
      <c r="DV15" s="200"/>
      <c r="DW15" s="200"/>
      <c r="DX15" s="200"/>
      <c r="DY15" s="200"/>
      <c r="DZ15" s="200"/>
      <c r="EA15" s="200"/>
      <c r="EB15" s="200"/>
      <c r="EC15" s="200"/>
      <c r="ED15" s="200"/>
      <c r="EE15" s="200"/>
      <c r="EF15" s="200"/>
      <c r="EG15" s="200"/>
      <c r="EH15" s="200"/>
      <c r="EI15" s="200"/>
      <c r="EJ15" s="200"/>
      <c r="EK15" s="200"/>
      <c r="EL15" s="200"/>
      <c r="EM15" s="200"/>
      <c r="EN15" s="200"/>
      <c r="EO15" s="200"/>
      <c r="EP15" s="200"/>
      <c r="EQ15" s="200"/>
      <c r="ER15" s="200"/>
      <c r="ES15" s="200"/>
      <c r="ET15" s="200"/>
      <c r="EU15" s="200"/>
      <c r="EV15" s="200"/>
      <c r="EW15" s="200"/>
      <c r="EX15" s="200"/>
      <c r="EY15" s="200"/>
      <c r="EZ15" s="200"/>
      <c r="FA15" s="200"/>
      <c r="FB15" s="200"/>
      <c r="FC15" s="200"/>
      <c r="FD15" s="200"/>
      <c r="FE15" s="200"/>
      <c r="FF15" s="200"/>
      <c r="FG15" s="200"/>
      <c r="FH15" s="200"/>
    </row>
    <row r="16" spans="2:164" ht="30" customHeight="1">
      <c r="B16" s="394"/>
      <c r="C16" s="285"/>
      <c r="D16" s="175" t="s">
        <v>778</v>
      </c>
      <c r="E16" s="57"/>
      <c r="F16" s="286" t="s">
        <v>1218</v>
      </c>
      <c r="G16" s="286"/>
      <c r="H16" s="286"/>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c r="AK16" s="286"/>
      <c r="AL16" s="286"/>
      <c r="AM16" s="286"/>
      <c r="AN16" s="286"/>
      <c r="AO16" s="286"/>
      <c r="AP16" s="2001" t="s">
        <v>916</v>
      </c>
      <c r="AQ16" s="2002"/>
      <c r="AR16" s="1995"/>
      <c r="AS16" s="1996"/>
      <c r="AT16" s="1996"/>
      <c r="AU16" s="1996"/>
      <c r="AV16" s="1996"/>
      <c r="AW16" s="1996"/>
      <c r="AX16" s="1996"/>
      <c r="AY16" s="1996"/>
      <c r="AZ16" s="1996"/>
      <c r="BA16" s="1996"/>
      <c r="BB16" s="1996"/>
      <c r="BC16" s="1996"/>
      <c r="BD16" s="1996"/>
      <c r="BE16" s="1996"/>
      <c r="BF16" s="1996"/>
      <c r="BG16" s="1996"/>
      <c r="BH16" s="1996"/>
      <c r="BI16" s="1996"/>
      <c r="BJ16" s="1996"/>
      <c r="BK16" s="1996"/>
      <c r="BL16" s="1996"/>
      <c r="BM16" s="1996"/>
      <c r="BN16" s="1996"/>
      <c r="BO16" s="1996"/>
      <c r="BP16" s="1996"/>
      <c r="BQ16" s="1996"/>
      <c r="BR16" s="1996"/>
      <c r="BS16" s="1996"/>
      <c r="BT16" s="1996"/>
      <c r="BU16" s="1996"/>
      <c r="BV16" s="1996"/>
      <c r="BW16" s="1996"/>
      <c r="BX16" s="1996"/>
      <c r="BY16" s="1996"/>
      <c r="BZ16" s="1996"/>
      <c r="CA16" s="1997"/>
      <c r="CB16"/>
      <c r="CC16" s="150"/>
      <c r="CD16" s="41"/>
      <c r="CM16" s="273"/>
      <c r="CO16" s="120"/>
      <c r="CP16" s="120"/>
      <c r="CQ16" s="120"/>
      <c r="CR16" s="120"/>
      <c r="CS16" s="120"/>
      <c r="CT16" s="120"/>
      <c r="CU16" s="120"/>
      <c r="CV16" s="120"/>
      <c r="CW16" s="120"/>
      <c r="CX16" s="120"/>
      <c r="CY16" s="276"/>
      <c r="CZ16" s="274"/>
      <c r="DA16" s="274"/>
      <c r="DB16" s="275"/>
      <c r="DC16" s="275"/>
      <c r="DD16" s="273"/>
      <c r="DE16" s="273"/>
      <c r="DF16" s="273"/>
      <c r="DG16" s="273"/>
      <c r="DH16" s="273"/>
      <c r="DI16" s="273"/>
      <c r="DJ16" s="273"/>
      <c r="DK16" s="273"/>
      <c r="DL16" s="273"/>
      <c r="DM16" s="273"/>
      <c r="DN16" s="273"/>
      <c r="DO16" s="2009"/>
      <c r="DP16" s="2010"/>
      <c r="DQ16" s="276"/>
      <c r="DR16" s="200"/>
      <c r="DS16" s="200"/>
      <c r="DT16" s="200"/>
      <c r="DU16" s="200"/>
      <c r="DV16" s="200"/>
      <c r="DW16" s="200"/>
      <c r="DX16" s="200"/>
      <c r="DY16" s="200"/>
      <c r="DZ16" s="200"/>
      <c r="EA16" s="200"/>
      <c r="EB16" s="200"/>
      <c r="EC16" s="200"/>
      <c r="ED16" s="200"/>
      <c r="EE16" s="200"/>
      <c r="EF16" s="200"/>
      <c r="EG16" s="200"/>
      <c r="EH16" s="200"/>
      <c r="EI16" s="200"/>
      <c r="EJ16" s="200"/>
      <c r="EK16" s="200"/>
      <c r="EL16" s="200"/>
      <c r="EM16" s="200"/>
      <c r="EN16" s="200"/>
      <c r="EO16" s="200"/>
      <c r="EP16" s="200"/>
      <c r="EQ16" s="200"/>
      <c r="ER16" s="200"/>
      <c r="ES16" s="200"/>
      <c r="ET16" s="200"/>
      <c r="EU16" s="200"/>
      <c r="EV16" s="200"/>
      <c r="EW16" s="200"/>
      <c r="EX16" s="200"/>
      <c r="EY16" s="200"/>
      <c r="EZ16" s="200"/>
      <c r="FA16" s="200"/>
      <c r="FB16" s="200"/>
      <c r="FC16" s="200"/>
      <c r="FD16" s="200"/>
      <c r="FE16" s="200"/>
      <c r="FF16" s="200"/>
      <c r="FG16" s="200"/>
      <c r="FH16" s="200"/>
    </row>
    <row r="17" spans="1:164" ht="30" customHeight="1">
      <c r="B17" s="394"/>
      <c r="C17" s="164"/>
      <c r="D17" s="175"/>
      <c r="E17" s="137"/>
      <c r="F17" s="157" t="s">
        <v>1219</v>
      </c>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6"/>
      <c r="AJ17" s="286"/>
      <c r="AK17" s="286"/>
      <c r="AL17" s="286"/>
      <c r="AM17" s="286"/>
      <c r="AN17" s="286"/>
      <c r="AO17" s="286"/>
      <c r="AP17" s="2002"/>
      <c r="AQ17" s="2002"/>
      <c r="AR17" s="1998"/>
      <c r="AS17" s="1999"/>
      <c r="AT17" s="1999"/>
      <c r="AU17" s="1999"/>
      <c r="AV17" s="1999"/>
      <c r="AW17" s="1999"/>
      <c r="AX17" s="1999"/>
      <c r="AY17" s="1999"/>
      <c r="AZ17" s="1999"/>
      <c r="BA17" s="1999"/>
      <c r="BB17" s="1999"/>
      <c r="BC17" s="1999"/>
      <c r="BD17" s="1999"/>
      <c r="BE17" s="1999"/>
      <c r="BF17" s="1999"/>
      <c r="BG17" s="1999"/>
      <c r="BH17" s="1999"/>
      <c r="BI17" s="1999"/>
      <c r="BJ17" s="1999"/>
      <c r="BK17" s="1999"/>
      <c r="BL17" s="1999"/>
      <c r="BM17" s="1999"/>
      <c r="BN17" s="1999"/>
      <c r="BO17" s="1999"/>
      <c r="BP17" s="1999"/>
      <c r="BQ17" s="1999"/>
      <c r="BR17" s="1999"/>
      <c r="BS17" s="1999"/>
      <c r="BT17" s="1999"/>
      <c r="BU17" s="1999"/>
      <c r="BV17" s="1999"/>
      <c r="BW17" s="1999"/>
      <c r="BX17" s="1999"/>
      <c r="BY17" s="1999"/>
      <c r="BZ17" s="1999"/>
      <c r="CA17" s="2000"/>
      <c r="CB17"/>
      <c r="CC17" s="150"/>
      <c r="CD17" s="41"/>
      <c r="CM17" s="273"/>
      <c r="CO17" s="120"/>
      <c r="CP17" s="120"/>
      <c r="CQ17" s="120"/>
      <c r="CR17" s="120"/>
      <c r="CS17" s="120"/>
      <c r="CT17" s="120"/>
      <c r="CU17" s="120"/>
      <c r="CV17" s="120"/>
      <c r="CW17" s="120"/>
      <c r="CX17" s="120"/>
      <c r="CY17" s="276"/>
      <c r="CZ17" s="274"/>
      <c r="DA17" s="274"/>
      <c r="DB17" s="275"/>
      <c r="DC17" s="275"/>
      <c r="DD17" s="273"/>
      <c r="DE17" s="273"/>
      <c r="DF17" s="273"/>
      <c r="DG17" s="273"/>
      <c r="DH17" s="273"/>
      <c r="DI17" s="273"/>
      <c r="DJ17" s="273"/>
      <c r="DK17" s="273"/>
      <c r="DL17" s="273"/>
      <c r="DM17" s="273"/>
      <c r="DN17" s="273"/>
      <c r="DO17" s="2009"/>
      <c r="DP17" s="2010"/>
      <c r="DQ17" s="276"/>
      <c r="DR17" s="200"/>
      <c r="DS17" s="200"/>
      <c r="DT17" s="200"/>
      <c r="DU17" s="200"/>
      <c r="DV17" s="200"/>
      <c r="DW17" s="200"/>
      <c r="DX17" s="200"/>
      <c r="DY17" s="200"/>
      <c r="DZ17" s="200"/>
      <c r="EA17" s="200"/>
      <c r="EB17" s="200"/>
      <c r="EC17" s="200"/>
      <c r="ED17" s="200"/>
      <c r="EE17" s="200"/>
      <c r="EF17" s="200"/>
      <c r="EG17" s="200"/>
      <c r="EH17" s="200"/>
      <c r="EI17" s="200"/>
      <c r="EJ17" s="200"/>
      <c r="EK17" s="200"/>
      <c r="EL17" s="200"/>
      <c r="EM17" s="200"/>
      <c r="EN17" s="200"/>
      <c r="EO17" s="200"/>
      <c r="EP17" s="200"/>
      <c r="EQ17" s="200"/>
      <c r="ER17" s="200"/>
      <c r="ES17" s="200"/>
      <c r="ET17" s="200"/>
      <c r="EU17" s="200"/>
      <c r="EV17" s="200"/>
      <c r="EW17" s="200"/>
      <c r="EX17" s="200"/>
      <c r="EY17" s="200"/>
      <c r="EZ17" s="200"/>
      <c r="FA17" s="200"/>
      <c r="FB17" s="200"/>
      <c r="FC17" s="200"/>
      <c r="FD17" s="200"/>
      <c r="FE17" s="200"/>
      <c r="FF17" s="200"/>
      <c r="FG17" s="200"/>
      <c r="FH17" s="200"/>
    </row>
    <row r="18" spans="1:164" ht="18.75" customHeight="1">
      <c r="B18" s="394"/>
      <c r="C18"/>
      <c r="D18" s="286"/>
      <c r="E18" s="286"/>
      <c r="F18" s="158"/>
      <c r="G18" s="157"/>
      <c r="H18" s="158"/>
      <c r="I18" s="158"/>
      <c r="J18" s="158"/>
      <c r="K18" s="158"/>
      <c r="L18" s="158"/>
      <c r="M18" s="126"/>
      <c r="N18" s="158"/>
      <c r="O18" s="158"/>
      <c r="P18" s="158"/>
      <c r="Q18" s="158"/>
      <c r="R18" s="158"/>
      <c r="S18" s="158"/>
      <c r="T18" s="126"/>
      <c r="U18" s="126"/>
      <c r="V18" s="126"/>
      <c r="W18" s="126"/>
      <c r="X18" s="126"/>
      <c r="Y18" s="126"/>
      <c r="Z18" s="126"/>
      <c r="AA18" s="126"/>
      <c r="AB18" s="126"/>
      <c r="AC18" s="126"/>
      <c r="AD18" s="159"/>
      <c r="AE18" s="159"/>
      <c r="AF18" s="159"/>
      <c r="AG18" s="159"/>
      <c r="AH18" s="159"/>
      <c r="AI18" s="159"/>
      <c r="AJ18" s="159"/>
      <c r="AK18" s="112"/>
      <c r="AL18" s="112"/>
      <c r="AM18" s="112"/>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60"/>
      <c r="BP18" s="160"/>
      <c r="BQ18"/>
      <c r="BR18"/>
      <c r="BS18"/>
      <c r="BT18"/>
      <c r="BU18"/>
      <c r="BV18"/>
      <c r="BW18"/>
      <c r="BX18"/>
      <c r="BY18"/>
      <c r="BZ18"/>
      <c r="CA18"/>
      <c r="CB18"/>
      <c r="CC18" s="150"/>
      <c r="CD18" s="41"/>
      <c r="CM18" s="273"/>
      <c r="CN18" s="120"/>
      <c r="CO18" s="120"/>
      <c r="CP18" s="120"/>
      <c r="CQ18" s="120"/>
      <c r="CR18" s="120"/>
      <c r="CS18" s="120"/>
      <c r="CT18" s="120"/>
      <c r="CU18" s="120"/>
      <c r="CV18" s="120"/>
      <c r="CW18" s="120"/>
      <c r="CX18" s="120"/>
      <c r="CY18" s="2007"/>
      <c r="CZ18" s="2007"/>
      <c r="DA18" s="274"/>
      <c r="DB18" s="275"/>
      <c r="DC18" s="275"/>
      <c r="DD18" s="273"/>
      <c r="DE18" s="273"/>
      <c r="DF18" s="273"/>
      <c r="DG18" s="273"/>
      <c r="DH18" s="273"/>
      <c r="DI18" s="273"/>
      <c r="DJ18" s="273"/>
      <c r="DK18" s="273"/>
      <c r="DL18" s="273"/>
      <c r="DM18" s="273"/>
      <c r="DN18" s="273"/>
      <c r="DO18" s="273"/>
      <c r="DP18" s="273"/>
      <c r="DQ18" s="276"/>
      <c r="DR18" s="200"/>
      <c r="DS18" s="200"/>
      <c r="DT18" s="200"/>
      <c r="DU18" s="200"/>
      <c r="DV18" s="200"/>
      <c r="DW18" s="200"/>
      <c r="DX18" s="200"/>
      <c r="DY18" s="200"/>
      <c r="DZ18" s="200"/>
      <c r="EA18" s="200"/>
      <c r="EB18" s="200"/>
      <c r="EC18" s="200"/>
      <c r="ED18" s="200"/>
      <c r="EE18" s="200"/>
      <c r="EF18" s="200"/>
      <c r="EG18" s="200"/>
      <c r="EH18" s="200"/>
      <c r="EI18" s="200"/>
      <c r="EJ18" s="200"/>
      <c r="EK18" s="200"/>
      <c r="EL18" s="200"/>
      <c r="EM18" s="200"/>
      <c r="EN18" s="200"/>
      <c r="EO18" s="200"/>
      <c r="EP18" s="200"/>
      <c r="EQ18" s="200"/>
      <c r="ER18" s="200"/>
      <c r="ES18" s="200"/>
      <c r="ET18" s="200"/>
      <c r="EU18" s="200"/>
      <c r="EV18" s="200"/>
      <c r="EW18" s="200"/>
      <c r="EX18" s="200"/>
      <c r="EY18" s="200"/>
      <c r="EZ18" s="200"/>
      <c r="FA18" s="200"/>
      <c r="FB18" s="200"/>
      <c r="FC18" s="200"/>
      <c r="FD18" s="200"/>
      <c r="FE18" s="200"/>
      <c r="FF18" s="200"/>
      <c r="FG18" s="200"/>
      <c r="FH18" s="200"/>
    </row>
    <row r="19" spans="1:164" ht="30" customHeight="1">
      <c r="B19" s="394"/>
      <c r="D19" s="391" t="s">
        <v>729</v>
      </c>
      <c r="E19" s="391"/>
      <c r="F19" s="391" t="s">
        <v>1220</v>
      </c>
      <c r="G19" s="137"/>
      <c r="AP19" s="2001" t="s">
        <v>918</v>
      </c>
      <c r="AQ19" s="2002"/>
      <c r="AR19" s="1995"/>
      <c r="AS19" s="1996"/>
      <c r="AT19" s="1996"/>
      <c r="AU19" s="1996"/>
      <c r="AV19" s="1996"/>
      <c r="AW19" s="1996"/>
      <c r="AX19" s="1996"/>
      <c r="AY19" s="1996"/>
      <c r="AZ19" s="1996"/>
      <c r="BA19" s="1996"/>
      <c r="BB19" s="1996"/>
      <c r="BC19" s="1996"/>
      <c r="BD19" s="1996"/>
      <c r="BE19" s="1996"/>
      <c r="BF19" s="1996"/>
      <c r="BG19" s="1996"/>
      <c r="BH19" s="1996"/>
      <c r="BI19" s="1996"/>
      <c r="BJ19" s="1996"/>
      <c r="BK19" s="1996"/>
      <c r="BL19" s="1996"/>
      <c r="BM19" s="1996"/>
      <c r="BN19" s="1996"/>
      <c r="BO19" s="1996"/>
      <c r="BP19" s="1996"/>
      <c r="BQ19" s="1996"/>
      <c r="BR19" s="1996"/>
      <c r="BS19" s="1996"/>
      <c r="BT19" s="1996"/>
      <c r="BU19" s="1996"/>
      <c r="BV19" s="1996"/>
      <c r="BW19" s="1996"/>
      <c r="BX19" s="1996"/>
      <c r="BY19" s="1996"/>
      <c r="BZ19" s="1996"/>
      <c r="CA19" s="1997"/>
      <c r="CB19"/>
      <c r="CC19" s="150"/>
      <c r="CD19" s="41"/>
      <c r="CM19" s="273"/>
      <c r="CO19" s="120"/>
      <c r="CP19" s="120"/>
      <c r="CQ19" s="120"/>
      <c r="CR19" s="120"/>
      <c r="CS19" s="120"/>
      <c r="CT19" s="120"/>
      <c r="CU19" s="120"/>
      <c r="CV19" s="120"/>
      <c r="CW19" s="120"/>
      <c r="CX19" s="120"/>
      <c r="CY19" s="276"/>
      <c r="CZ19" s="274"/>
      <c r="DA19" s="274"/>
      <c r="DB19" s="275"/>
      <c r="DC19" s="275"/>
      <c r="DD19" s="273"/>
      <c r="DE19" s="273"/>
      <c r="DF19" s="273"/>
      <c r="DG19" s="273"/>
      <c r="DH19" s="273"/>
      <c r="DI19" s="273"/>
      <c r="DJ19" s="273"/>
      <c r="DK19" s="273"/>
      <c r="DL19" s="273"/>
      <c r="DM19" s="273"/>
      <c r="DN19" s="273"/>
      <c r="DO19" s="1370"/>
      <c r="DP19" s="1371"/>
      <c r="DQ19" s="276"/>
      <c r="DR19" s="200"/>
      <c r="DS19" s="200"/>
      <c r="DT19" s="200"/>
      <c r="DU19" s="200"/>
      <c r="DV19" s="200"/>
      <c r="DW19" s="200"/>
      <c r="DX19" s="200"/>
      <c r="DY19" s="200"/>
      <c r="DZ19" s="200"/>
      <c r="EA19" s="200"/>
      <c r="EB19" s="200"/>
      <c r="EC19" s="200"/>
      <c r="ED19" s="200"/>
      <c r="EE19" s="200"/>
      <c r="EF19" s="200"/>
      <c r="EG19" s="200"/>
      <c r="EH19" s="200"/>
      <c r="EI19" s="200"/>
      <c r="EJ19" s="200"/>
      <c r="EK19" s="200"/>
      <c r="EL19" s="200"/>
      <c r="EM19" s="200"/>
      <c r="EN19" s="200"/>
      <c r="EO19" s="200"/>
      <c r="EP19" s="200"/>
      <c r="EQ19" s="200"/>
      <c r="ER19" s="200"/>
      <c r="ES19" s="200"/>
      <c r="ET19" s="200"/>
      <c r="EU19" s="200"/>
      <c r="EV19" s="200"/>
      <c r="EW19" s="200"/>
      <c r="EX19" s="200"/>
      <c r="EY19" s="200"/>
      <c r="EZ19" s="200"/>
      <c r="FA19" s="200"/>
      <c r="FB19" s="200"/>
      <c r="FC19" s="200"/>
      <c r="FD19" s="200"/>
      <c r="FE19" s="200"/>
      <c r="FF19" s="200"/>
      <c r="FG19" s="200"/>
      <c r="FH19" s="200"/>
    </row>
    <row r="20" spans="1:164" ht="30" customHeight="1">
      <c r="B20" s="394"/>
      <c r="C20" s="285"/>
      <c r="D20" s="130"/>
      <c r="E20" s="155"/>
      <c r="F20" s="312" t="s">
        <v>1221</v>
      </c>
      <c r="G20" s="286"/>
      <c r="H20" s="286"/>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c r="AL20" s="286"/>
      <c r="AM20" s="286"/>
      <c r="AN20" s="286"/>
      <c r="AO20" s="286"/>
      <c r="AP20" s="2002"/>
      <c r="AQ20" s="2002"/>
      <c r="AR20" s="1998"/>
      <c r="AS20" s="1999"/>
      <c r="AT20" s="1999"/>
      <c r="AU20" s="1999"/>
      <c r="AV20" s="1999"/>
      <c r="AW20" s="1999"/>
      <c r="AX20" s="1999"/>
      <c r="AY20" s="1999"/>
      <c r="AZ20" s="1999"/>
      <c r="BA20" s="1999"/>
      <c r="BB20" s="1999"/>
      <c r="BC20" s="1999"/>
      <c r="BD20" s="1999"/>
      <c r="BE20" s="1999"/>
      <c r="BF20" s="1999"/>
      <c r="BG20" s="1999"/>
      <c r="BH20" s="1999"/>
      <c r="BI20" s="1999"/>
      <c r="BJ20" s="1999"/>
      <c r="BK20" s="1999"/>
      <c r="BL20" s="1999"/>
      <c r="BM20" s="1999"/>
      <c r="BN20" s="1999"/>
      <c r="BO20" s="1999"/>
      <c r="BP20" s="1999"/>
      <c r="BQ20" s="1999"/>
      <c r="BR20" s="1999"/>
      <c r="BS20" s="1999"/>
      <c r="BT20" s="1999"/>
      <c r="BU20" s="1999"/>
      <c r="BV20" s="1999"/>
      <c r="BW20" s="1999"/>
      <c r="BX20" s="1999"/>
      <c r="BY20" s="1999"/>
      <c r="BZ20" s="1999"/>
      <c r="CA20" s="2000"/>
      <c r="CB20"/>
      <c r="CC20" s="150"/>
      <c r="CD20" s="41"/>
      <c r="CM20" s="273"/>
      <c r="CN20" s="120"/>
      <c r="CO20" s="120"/>
      <c r="CP20" s="120"/>
      <c r="CQ20" s="120"/>
      <c r="CR20" s="120"/>
      <c r="CS20" s="120"/>
      <c r="CT20" s="120"/>
      <c r="CU20" s="120"/>
      <c r="CV20" s="120"/>
      <c r="CW20" s="120"/>
      <c r="CX20" s="120"/>
      <c r="CY20" s="2007"/>
      <c r="CZ20" s="2007"/>
      <c r="DA20" s="274"/>
      <c r="DB20" s="275"/>
      <c r="DC20" s="275"/>
      <c r="DD20" s="273"/>
      <c r="DE20" s="273"/>
      <c r="DF20" s="273"/>
      <c r="DG20" s="273"/>
      <c r="DH20" s="273"/>
      <c r="DI20" s="273"/>
      <c r="DJ20" s="273"/>
      <c r="DK20" s="273"/>
      <c r="DL20" s="273"/>
      <c r="DM20" s="273"/>
      <c r="DN20" s="273"/>
      <c r="DO20" s="273"/>
      <c r="DP20" s="273"/>
      <c r="DQ20" s="276"/>
      <c r="DR20" s="200"/>
      <c r="DS20" s="200"/>
      <c r="DT20" s="200"/>
      <c r="DU20" s="200"/>
      <c r="DV20" s="200"/>
      <c r="DW20" s="200"/>
      <c r="DX20" s="200"/>
      <c r="DY20" s="200"/>
      <c r="DZ20" s="200"/>
      <c r="EA20" s="200"/>
      <c r="EB20" s="200"/>
      <c r="EC20" s="200"/>
      <c r="ED20" s="200"/>
      <c r="EE20" s="200"/>
      <c r="EF20" s="200"/>
      <c r="EG20" s="200"/>
      <c r="EH20" s="200"/>
      <c r="EI20" s="200"/>
      <c r="EJ20" s="200"/>
      <c r="EK20" s="200"/>
      <c r="EL20" s="200"/>
      <c r="EM20" s="200"/>
      <c r="EN20" s="200"/>
      <c r="EO20" s="200"/>
      <c r="EP20" s="200"/>
      <c r="EQ20" s="200"/>
      <c r="ER20" s="200"/>
      <c r="ES20" s="200"/>
      <c r="ET20" s="200"/>
      <c r="EU20" s="200"/>
      <c r="EV20" s="200"/>
      <c r="EW20" s="200"/>
      <c r="EX20" s="200"/>
      <c r="EY20" s="200"/>
      <c r="EZ20" s="200"/>
      <c r="FA20" s="200"/>
      <c r="FB20" s="200"/>
      <c r="FC20" s="200"/>
      <c r="FD20" s="200"/>
      <c r="FE20" s="200"/>
      <c r="FF20" s="200"/>
      <c r="FG20" s="200"/>
      <c r="FH20" s="200"/>
    </row>
    <row r="21" spans="1:164" ht="18.75" customHeight="1">
      <c r="A21" s="1"/>
      <c r="B21" s="1397"/>
      <c r="C21" s="161"/>
      <c r="D21" s="130"/>
      <c r="E21" s="155"/>
      <c r="F21" s="155"/>
      <c r="G21" s="286"/>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c r="AL21" s="286"/>
      <c r="AM21" s="286"/>
      <c r="AN21" s="286"/>
      <c r="AO21" s="286"/>
      <c r="AP21" s="286"/>
      <c r="AQ21" s="286"/>
      <c r="BI21" s="113"/>
      <c r="BJ21" s="113"/>
      <c r="BM21" s="1375"/>
      <c r="BN21" s="1375"/>
      <c r="BO21" s="1375"/>
      <c r="BP21" s="1375"/>
      <c r="BQ21" s="1375"/>
      <c r="BR21" s="1375"/>
      <c r="BS21" s="1375"/>
      <c r="BT21" s="1375"/>
      <c r="BU21" s="1375"/>
      <c r="BV21" s="1375"/>
      <c r="BW21" s="1375"/>
      <c r="BX21" s="1375"/>
      <c r="BY21" s="1375"/>
      <c r="BZ21" s="1375"/>
      <c r="CA21" s="1375"/>
      <c r="CB21"/>
      <c r="CC21"/>
      <c r="CD21" s="99"/>
      <c r="CK21" s="178"/>
      <c r="CL21" s="151"/>
      <c r="CM21" s="151"/>
      <c r="CN21" s="151"/>
      <c r="CO21" s="151"/>
      <c r="CP21" s="151"/>
      <c r="CQ21" s="151"/>
      <c r="CR21" s="151"/>
      <c r="CS21" s="151"/>
      <c r="CT21" s="151"/>
      <c r="CU21" s="151"/>
      <c r="CV21" s="151"/>
      <c r="CW21" s="151"/>
      <c r="CX21" s="151"/>
      <c r="CY21" s="151"/>
      <c r="CZ21" s="151"/>
      <c r="DA21" s="151"/>
      <c r="DB21" s="151"/>
      <c r="DC21" s="151"/>
      <c r="DD21" s="151"/>
      <c r="DE21" s="151"/>
      <c r="DF21" s="151"/>
      <c r="DG21" s="151"/>
      <c r="DH21" s="151"/>
      <c r="DI21" s="151"/>
    </row>
    <row r="22" spans="1:164" ht="30" customHeight="1">
      <c r="A22" s="1"/>
      <c r="B22" s="389"/>
      <c r="C22" s="161"/>
      <c r="D22" s="130" t="s">
        <v>783</v>
      </c>
      <c r="E22" s="293"/>
      <c r="F22" s="293" t="s">
        <v>1222</v>
      </c>
      <c r="G22" s="157"/>
      <c r="H22" s="158"/>
      <c r="I22" s="158"/>
      <c r="J22" s="158"/>
      <c r="K22" s="158"/>
      <c r="L22" s="158"/>
      <c r="M22" s="126"/>
      <c r="N22" s="158"/>
      <c r="O22" s="158"/>
      <c r="P22" s="158"/>
      <c r="Q22" s="158"/>
      <c r="R22" s="158"/>
      <c r="S22" s="158"/>
      <c r="T22" s="126"/>
      <c r="U22" s="126"/>
      <c r="V22" s="126"/>
      <c r="W22" s="126"/>
      <c r="X22" s="126"/>
      <c r="Y22" s="126"/>
      <c r="Z22" s="126"/>
      <c r="AA22" s="126"/>
      <c r="AB22" s="126"/>
      <c r="AC22" s="126"/>
      <c r="AD22" s="159"/>
      <c r="AE22" s="159"/>
      <c r="AF22" s="159"/>
      <c r="AG22" s="159"/>
      <c r="AH22" s="159"/>
      <c r="AI22" s="159"/>
      <c r="AJ22" s="159"/>
      <c r="AK22" s="112"/>
      <c r="AL22" s="112"/>
      <c r="AM22" s="112"/>
      <c r="AN22" s="113"/>
      <c r="AO22" s="113"/>
      <c r="AP22" s="354">
        <v>23</v>
      </c>
      <c r="AQ22" s="1375"/>
      <c r="AR22" s="1375"/>
      <c r="AS22" s="1375"/>
      <c r="AT22" s="1375"/>
      <c r="AU22" s="1375"/>
      <c r="AV22" s="1375"/>
      <c r="AW22" s="1375"/>
      <c r="AX22" s="1375"/>
      <c r="AY22" s="1375"/>
      <c r="AZ22" s="1375"/>
      <c r="BA22" s="1375"/>
      <c r="BB22" s="1375"/>
      <c r="BC22" s="1375"/>
      <c r="BD22" s="1375"/>
      <c r="BE22" s="1375"/>
      <c r="BF22" s="1375"/>
      <c r="BG22" s="1375"/>
      <c r="BH22" s="1375"/>
      <c r="BI22" s="1375"/>
      <c r="BJ22" s="1375"/>
      <c r="BK22" s="1375"/>
      <c r="BL22" s="1375"/>
      <c r="BM22" s="1375"/>
      <c r="BN22" s="1375"/>
      <c r="BO22" s="1375"/>
      <c r="BP22" s="1375"/>
      <c r="BQ22" s="1375"/>
      <c r="BR22" s="1375"/>
      <c r="BS22" s="1375"/>
      <c r="BT22" s="1375"/>
      <c r="BU22" s="1375"/>
      <c r="BV22" s="1375"/>
      <c r="BW22" s="1375"/>
      <c r="BX22" s="1375"/>
      <c r="BY22" s="1375"/>
      <c r="BZ22" s="1375"/>
      <c r="CA22" s="1375"/>
      <c r="CB22"/>
      <c r="CC22"/>
      <c r="CD22" s="99"/>
      <c r="CK22" s="179"/>
      <c r="CL22" s="151"/>
      <c r="CM22" s="151"/>
      <c r="CN22" s="151"/>
      <c r="CO22" s="151"/>
      <c r="CP22" s="151"/>
      <c r="CQ22" s="151"/>
      <c r="CR22" s="151"/>
      <c r="CS22" s="151"/>
      <c r="CT22" s="151"/>
      <c r="CU22" s="151"/>
      <c r="CV22" s="151"/>
      <c r="CW22" s="151"/>
      <c r="CX22" s="151"/>
      <c r="CY22" s="151"/>
      <c r="CZ22" s="151"/>
      <c r="DA22" s="151"/>
      <c r="DB22" s="151"/>
      <c r="DC22" s="151"/>
      <c r="DD22" s="151"/>
      <c r="DE22" s="151"/>
      <c r="DF22" s="151"/>
      <c r="DG22" s="151"/>
      <c r="DH22" s="151"/>
      <c r="DI22" s="151"/>
    </row>
    <row r="23" spans="1:164" ht="30" customHeight="1">
      <c r="A23" s="1"/>
      <c r="B23" s="389"/>
      <c r="C23" s="285"/>
      <c r="D23" s="130"/>
      <c r="E23" s="155"/>
      <c r="F23" s="293" t="s">
        <v>1223</v>
      </c>
      <c r="G23" s="286"/>
      <c r="H23" s="286"/>
      <c r="I23" s="286"/>
      <c r="J23" s="286"/>
      <c r="K23" s="286"/>
      <c r="L23" s="286"/>
      <c r="M23" s="286"/>
      <c r="N23" s="286"/>
      <c r="O23" s="286"/>
      <c r="P23" s="286"/>
      <c r="Q23" s="286"/>
      <c r="R23" s="286"/>
      <c r="S23" s="286"/>
      <c r="T23" s="286"/>
      <c r="U23" s="286"/>
      <c r="V23" s="286"/>
      <c r="W23" s="286"/>
      <c r="X23" s="286"/>
      <c r="Y23" s="286"/>
      <c r="Z23" s="286"/>
      <c r="AA23" s="286"/>
      <c r="AB23" s="286"/>
      <c r="AC23" s="286"/>
      <c r="AD23" s="286"/>
      <c r="AE23" s="286"/>
      <c r="AF23" s="286"/>
      <c r="AG23" s="286"/>
      <c r="AH23" s="286"/>
      <c r="AI23" s="286"/>
      <c r="AJ23" s="286"/>
      <c r="AK23" s="286"/>
      <c r="AL23" s="286"/>
      <c r="AM23" s="286"/>
      <c r="AN23" s="286"/>
      <c r="AO23" s="286"/>
      <c r="AP23" s="2001">
        <v>23</v>
      </c>
      <c r="AQ23" s="2002"/>
      <c r="AR23" s="1995"/>
      <c r="AS23" s="1996"/>
      <c r="AT23" s="1996"/>
      <c r="AU23" s="1996"/>
      <c r="AV23" s="1996"/>
      <c r="AW23" s="1996"/>
      <c r="AX23" s="1996"/>
      <c r="AY23" s="1996"/>
      <c r="AZ23" s="1996"/>
      <c r="BA23" s="1996"/>
      <c r="BB23" s="1996"/>
      <c r="BC23" s="1996"/>
      <c r="BD23" s="1996"/>
      <c r="BE23" s="1996"/>
      <c r="BF23" s="1996"/>
      <c r="BG23" s="1996"/>
      <c r="BH23" s="1996"/>
      <c r="BI23" s="1996"/>
      <c r="BJ23" s="1996"/>
      <c r="BK23" s="1996"/>
      <c r="BL23" s="1996"/>
      <c r="BM23" s="1996"/>
      <c r="BN23" s="1996"/>
      <c r="BO23" s="1996"/>
      <c r="BP23" s="1996"/>
      <c r="BQ23" s="1996"/>
      <c r="BR23" s="1996"/>
      <c r="BS23" s="1996"/>
      <c r="BT23" s="1996"/>
      <c r="BU23" s="1996"/>
      <c r="BV23" s="1996"/>
      <c r="BW23" s="1996"/>
      <c r="BX23" s="1996"/>
      <c r="BY23" s="1996"/>
      <c r="BZ23" s="1996"/>
      <c r="CA23" s="1997"/>
      <c r="CB23"/>
      <c r="CC23"/>
      <c r="CD23" s="99"/>
      <c r="CK23" s="151"/>
      <c r="CL23" s="151"/>
      <c r="CM23" s="151"/>
      <c r="CN23" s="151"/>
      <c r="CO23" s="151"/>
      <c r="CP23" s="151"/>
      <c r="CQ23" s="151"/>
      <c r="CR23" s="151"/>
      <c r="CS23" s="151"/>
      <c r="CT23" s="151"/>
      <c r="CU23" s="151"/>
      <c r="CV23" s="151"/>
      <c r="CW23" s="151"/>
      <c r="CX23" s="151"/>
      <c r="CY23" s="151"/>
      <c r="CZ23" s="151"/>
      <c r="DA23" s="151"/>
      <c r="DB23" s="151"/>
      <c r="DC23" s="151"/>
      <c r="DD23" s="151"/>
      <c r="DE23" s="151"/>
      <c r="DF23" s="151"/>
      <c r="DG23" s="151"/>
      <c r="DH23" s="151"/>
      <c r="DI23" s="151"/>
    </row>
    <row r="24" spans="1:164" ht="30" customHeight="1">
      <c r="A24" s="1"/>
      <c r="B24" s="389"/>
      <c r="C24" s="161"/>
      <c r="D24" s="130"/>
      <c r="E24" s="155"/>
      <c r="F24" s="312" t="s">
        <v>1224</v>
      </c>
      <c r="G24" s="157"/>
      <c r="H24" s="158"/>
      <c r="I24" s="158"/>
      <c r="J24" s="158"/>
      <c r="K24" s="158"/>
      <c r="L24" s="158"/>
      <c r="M24" s="126"/>
      <c r="N24" s="158"/>
      <c r="O24" s="158"/>
      <c r="P24" s="158"/>
      <c r="Q24" s="158"/>
      <c r="R24" s="158"/>
      <c r="S24" s="158"/>
      <c r="T24" s="126"/>
      <c r="U24" s="126"/>
      <c r="V24" s="126"/>
      <c r="W24" s="126"/>
      <c r="X24" s="126"/>
      <c r="Y24" s="126"/>
      <c r="Z24" s="126"/>
      <c r="AA24" s="126"/>
      <c r="AB24" s="126"/>
      <c r="AC24" s="126"/>
      <c r="AD24" s="159"/>
      <c r="AE24" s="159"/>
      <c r="AF24" s="159"/>
      <c r="AG24" s="159"/>
      <c r="AH24" s="159"/>
      <c r="AI24" s="159"/>
      <c r="AJ24" s="159"/>
      <c r="AK24" s="112"/>
      <c r="AL24" s="112"/>
      <c r="AM24" s="112"/>
      <c r="AN24" s="113"/>
      <c r="AO24" s="113"/>
      <c r="AP24" s="2002"/>
      <c r="AQ24" s="2002"/>
      <c r="AR24" s="1998"/>
      <c r="AS24" s="1999"/>
      <c r="AT24" s="1999"/>
      <c r="AU24" s="1999"/>
      <c r="AV24" s="1999"/>
      <c r="AW24" s="1999"/>
      <c r="AX24" s="1999"/>
      <c r="AY24" s="1999"/>
      <c r="AZ24" s="1999"/>
      <c r="BA24" s="1999"/>
      <c r="BB24" s="1999"/>
      <c r="BC24" s="1999"/>
      <c r="BD24" s="1999"/>
      <c r="BE24" s="1999"/>
      <c r="BF24" s="1999"/>
      <c r="BG24" s="1999"/>
      <c r="BH24" s="1999"/>
      <c r="BI24" s="1999"/>
      <c r="BJ24" s="1999"/>
      <c r="BK24" s="1999"/>
      <c r="BL24" s="1999"/>
      <c r="BM24" s="1999"/>
      <c r="BN24" s="1999"/>
      <c r="BO24" s="1999"/>
      <c r="BP24" s="1999"/>
      <c r="BQ24" s="1999"/>
      <c r="BR24" s="1999"/>
      <c r="BS24" s="1999"/>
      <c r="BT24" s="1999"/>
      <c r="BU24" s="1999"/>
      <c r="BV24" s="1999"/>
      <c r="BW24" s="1999"/>
      <c r="BX24" s="1999"/>
      <c r="BY24" s="1999"/>
      <c r="BZ24" s="1999"/>
      <c r="CA24" s="2000"/>
      <c r="CB24"/>
      <c r="CC24"/>
      <c r="CD24" s="99"/>
      <c r="CL24" s="283"/>
      <c r="CM24" s="151"/>
      <c r="CN24" s="151"/>
      <c r="CO24" s="151"/>
      <c r="CP24" s="151"/>
      <c r="CQ24" s="151"/>
      <c r="CR24" s="151"/>
      <c r="CS24" s="151"/>
      <c r="CT24" s="151"/>
      <c r="CU24" s="151"/>
      <c r="CV24" s="151"/>
      <c r="CW24" s="151"/>
      <c r="CX24" s="151"/>
      <c r="CY24" s="151"/>
      <c r="CZ24" s="151"/>
      <c r="DA24" s="151"/>
      <c r="DB24" s="151"/>
      <c r="DC24" s="151"/>
      <c r="DD24" s="151"/>
      <c r="DE24" s="151"/>
      <c r="DF24" s="151"/>
      <c r="DG24" s="151"/>
      <c r="DH24" s="151"/>
      <c r="DI24" s="151"/>
      <c r="DJ24" s="151"/>
    </row>
    <row r="25" spans="1:164" ht="30" customHeight="1">
      <c r="A25" s="1"/>
      <c r="B25" s="389"/>
      <c r="D25" s="391"/>
      <c r="E25" s="137"/>
      <c r="F25" s="536" t="s">
        <v>1225</v>
      </c>
      <c r="G25" s="137"/>
      <c r="AP25" s="354"/>
      <c r="AQ25" s="1375"/>
      <c r="AR25" s="1375"/>
      <c r="AS25" s="1375"/>
      <c r="AT25" s="1375"/>
      <c r="AU25" s="1375"/>
      <c r="AV25" s="1375"/>
      <c r="AW25" s="1375"/>
      <c r="AX25" s="1375"/>
      <c r="AY25" s="1375"/>
      <c r="AZ25" s="1375"/>
      <c r="BA25" s="1375"/>
      <c r="BB25" s="1375"/>
      <c r="BC25" s="1375"/>
      <c r="BD25" s="1375"/>
      <c r="BE25" s="1375"/>
      <c r="BF25" s="1375"/>
      <c r="BG25" s="1375"/>
      <c r="BH25" s="1375"/>
      <c r="BI25" s="1375"/>
      <c r="BJ25" s="1375"/>
      <c r="BK25" s="1375"/>
      <c r="BL25" s="1375"/>
      <c r="BM25" s="1375"/>
      <c r="BN25" s="1375"/>
      <c r="BO25" s="1375"/>
      <c r="BP25" s="1375"/>
      <c r="BQ25" s="1375"/>
      <c r="BR25" s="1375"/>
      <c r="BS25" s="1375"/>
      <c r="BT25" s="1375"/>
      <c r="BU25" s="1375"/>
      <c r="BV25" s="1375"/>
      <c r="BW25" s="1375"/>
      <c r="BX25" s="1375"/>
      <c r="BY25" s="1375"/>
      <c r="BZ25" s="1375"/>
      <c r="CA25" s="1375"/>
      <c r="CB25"/>
      <c r="CC25"/>
      <c r="CD25" s="99"/>
      <c r="CM25" s="151"/>
      <c r="CN25" s="151"/>
      <c r="CO25" s="151"/>
      <c r="CP25" s="151"/>
      <c r="CQ25" s="151"/>
      <c r="CR25" s="151"/>
      <c r="CS25" s="151"/>
      <c r="CT25" s="151"/>
      <c r="CU25" s="151"/>
      <c r="CV25" s="151"/>
      <c r="CW25" s="151"/>
      <c r="CX25" s="151"/>
      <c r="CY25" s="151"/>
      <c r="CZ25" s="151"/>
      <c r="DA25" s="151"/>
      <c r="DB25" s="151"/>
      <c r="DC25" s="151"/>
      <c r="DD25" s="151"/>
      <c r="DE25" s="151"/>
      <c r="DF25" s="151"/>
      <c r="DG25" s="151"/>
      <c r="DH25" s="151"/>
      <c r="DI25" s="151"/>
      <c r="DJ25" s="151"/>
      <c r="DK25" s="151"/>
    </row>
    <row r="26" spans="1:164" ht="18.75" customHeight="1">
      <c r="A26" s="1"/>
      <c r="B26" s="389"/>
      <c r="C26" s="1"/>
      <c r="D26" s="57"/>
      <c r="E26" s="374"/>
      <c r="F26" s="374"/>
      <c r="G26" s="374"/>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375"/>
      <c r="AQ26" s="1375"/>
      <c r="AR26" s="1375"/>
      <c r="AS26" s="1375"/>
      <c r="AT26" s="1375"/>
      <c r="AU26" s="1375"/>
      <c r="AV26" s="1375"/>
      <c r="AW26" s="1375"/>
      <c r="AX26" s="1375"/>
      <c r="AY26" s="1375"/>
      <c r="AZ26" s="1375"/>
      <c r="BA26" s="1375"/>
      <c r="BB26" s="1375"/>
      <c r="BC26" s="1375"/>
      <c r="BD26" s="1375"/>
      <c r="BE26" s="1375"/>
      <c r="BF26" s="1375"/>
      <c r="BG26" s="1375"/>
      <c r="BH26" s="1375"/>
      <c r="BI26" s="1375"/>
      <c r="BJ26" s="1375"/>
      <c r="BK26" s="1375"/>
      <c r="BL26" s="1375"/>
      <c r="BM26" s="1375"/>
      <c r="BN26" s="1375"/>
      <c r="BO26" s="1375"/>
      <c r="BP26" s="1375"/>
      <c r="BQ26" s="1375"/>
      <c r="BR26" s="1375"/>
      <c r="BS26" s="1375"/>
      <c r="BT26" s="1375"/>
      <c r="BU26" s="1375"/>
      <c r="BV26" s="1375"/>
      <c r="BW26" s="1375"/>
      <c r="BX26" s="1375"/>
      <c r="BY26" s="1375"/>
      <c r="BZ26" s="1375"/>
      <c r="CA26" s="1375"/>
      <c r="CB26" s="69"/>
      <c r="CC26" s="69"/>
      <c r="CD26" s="99"/>
      <c r="CK26" s="137"/>
      <c r="CL26" s="137"/>
      <c r="CM26" s="310"/>
      <c r="CN26" s="151"/>
      <c r="CO26" s="151"/>
      <c r="CP26" s="151"/>
      <c r="CQ26" s="151"/>
      <c r="CR26" s="151"/>
      <c r="CS26" s="151"/>
      <c r="CT26" s="151"/>
      <c r="CU26" s="151"/>
      <c r="CV26" s="151"/>
      <c r="CW26" s="151"/>
      <c r="CX26" s="151"/>
      <c r="CY26" s="151"/>
      <c r="CZ26" s="151"/>
      <c r="DA26" s="151"/>
      <c r="DB26" s="151"/>
      <c r="DC26" s="151"/>
      <c r="DD26" s="151"/>
      <c r="DE26" s="151"/>
      <c r="DF26" s="151"/>
      <c r="DG26" s="151"/>
      <c r="DH26" s="151"/>
      <c r="DI26" s="151"/>
      <c r="DJ26" s="151"/>
      <c r="DK26" s="151"/>
    </row>
    <row r="27" spans="1:164" ht="30.75" customHeight="1">
      <c r="A27" s="1"/>
      <c r="B27" s="389"/>
      <c r="D27" s="391" t="s">
        <v>851</v>
      </c>
      <c r="E27" s="391"/>
      <c r="F27" s="391" t="s">
        <v>1226</v>
      </c>
      <c r="G27" s="137"/>
      <c r="AP27" s="2001">
        <v>10</v>
      </c>
      <c r="AQ27" s="2002"/>
      <c r="AR27" s="1995"/>
      <c r="AS27" s="1996"/>
      <c r="AT27" s="1996"/>
      <c r="AU27" s="1996"/>
      <c r="AV27" s="1996"/>
      <c r="AW27" s="1996"/>
      <c r="AX27" s="1996"/>
      <c r="AY27" s="1996"/>
      <c r="AZ27" s="1996"/>
      <c r="BA27" s="1996"/>
      <c r="BB27" s="1996"/>
      <c r="BC27" s="1996"/>
      <c r="BD27" s="1996"/>
      <c r="BE27" s="1996"/>
      <c r="BF27" s="1996"/>
      <c r="BG27" s="1996"/>
      <c r="BH27" s="1996"/>
      <c r="BI27" s="1996"/>
      <c r="BJ27" s="1996"/>
      <c r="BK27" s="1996"/>
      <c r="BL27" s="1996"/>
      <c r="BM27" s="1996"/>
      <c r="BN27" s="1996"/>
      <c r="BO27" s="1996"/>
      <c r="BP27" s="1996"/>
      <c r="BQ27" s="1996"/>
      <c r="BR27" s="1996"/>
      <c r="BS27" s="1996"/>
      <c r="BT27" s="1996"/>
      <c r="BU27" s="1996"/>
      <c r="BV27" s="1996"/>
      <c r="BW27" s="1996"/>
      <c r="BX27" s="1996"/>
      <c r="BY27" s="1996"/>
      <c r="BZ27" s="1996"/>
      <c r="CA27" s="1997"/>
      <c r="CB27"/>
      <c r="CC27"/>
      <c r="CD27" s="99"/>
    </row>
    <row r="28" spans="1:164" ht="30.75" customHeight="1">
      <c r="A28" s="1"/>
      <c r="B28" s="389"/>
      <c r="C28" s="155"/>
      <c r="D28" s="305"/>
      <c r="E28" s="137"/>
      <c r="F28" s="312" t="s">
        <v>1227</v>
      </c>
      <c r="G28" s="286"/>
      <c r="H28" s="286"/>
      <c r="I28" s="286"/>
      <c r="J28" s="286"/>
      <c r="K28" s="286"/>
      <c r="L28" s="286"/>
      <c r="M28" s="286"/>
      <c r="N28" s="286"/>
      <c r="O28" s="286"/>
      <c r="P28" s="286"/>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002"/>
      <c r="AQ28" s="2002"/>
      <c r="AR28" s="1998"/>
      <c r="AS28" s="1999"/>
      <c r="AT28" s="1999"/>
      <c r="AU28" s="1999"/>
      <c r="AV28" s="1999"/>
      <c r="AW28" s="1999"/>
      <c r="AX28" s="1999"/>
      <c r="AY28" s="1999"/>
      <c r="AZ28" s="1999"/>
      <c r="BA28" s="1999"/>
      <c r="BB28" s="1999"/>
      <c r="BC28" s="1999"/>
      <c r="BD28" s="1999"/>
      <c r="BE28" s="1999"/>
      <c r="BF28" s="1999"/>
      <c r="BG28" s="1999"/>
      <c r="BH28" s="1999"/>
      <c r="BI28" s="1999"/>
      <c r="BJ28" s="1999"/>
      <c r="BK28" s="1999"/>
      <c r="BL28" s="1999"/>
      <c r="BM28" s="1999"/>
      <c r="BN28" s="1999"/>
      <c r="BO28" s="1999"/>
      <c r="BP28" s="1999"/>
      <c r="BQ28" s="1999"/>
      <c r="BR28" s="1999"/>
      <c r="BS28" s="1999"/>
      <c r="BT28" s="1999"/>
      <c r="BU28" s="1999"/>
      <c r="BV28" s="1999"/>
      <c r="BW28" s="1999"/>
      <c r="BX28" s="1999"/>
      <c r="BY28" s="1999"/>
      <c r="BZ28" s="1999"/>
      <c r="CA28" s="2000"/>
      <c r="CB28"/>
      <c r="CC28"/>
      <c r="CD28" s="99"/>
    </row>
    <row r="29" spans="1:164" ht="18.75" customHeight="1">
      <c r="A29" s="1"/>
      <c r="B29" s="389"/>
      <c r="C29" s="165"/>
      <c r="D29" s="132"/>
      <c r="E29" s="137"/>
      <c r="F29" s="293"/>
      <c r="G29" s="286"/>
      <c r="H29" s="286"/>
      <c r="I29" s="286"/>
      <c r="J29" s="286"/>
      <c r="K29" s="286"/>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1375"/>
      <c r="AQ29" s="1375"/>
      <c r="AR29" s="1375"/>
      <c r="AS29" s="1375"/>
      <c r="AT29" s="1375"/>
      <c r="AU29" s="1375"/>
      <c r="AV29" s="1375"/>
      <c r="AW29" s="1375"/>
      <c r="AX29" s="1375"/>
      <c r="AY29" s="1375"/>
      <c r="AZ29" s="1375"/>
      <c r="BA29" s="1375"/>
      <c r="BB29" s="1375"/>
      <c r="BC29" s="1375"/>
      <c r="BD29" s="1375"/>
      <c r="BE29" s="1375"/>
      <c r="BF29" s="1375"/>
      <c r="BG29" s="1375"/>
      <c r="BH29" s="1375"/>
      <c r="BI29" s="1375"/>
      <c r="BJ29" s="1375"/>
      <c r="BK29" s="1375"/>
      <c r="BL29" s="1375"/>
      <c r="BM29" s="1375"/>
      <c r="BN29" s="1375"/>
      <c r="BO29" s="1375"/>
      <c r="BP29" s="1375"/>
      <c r="BQ29" s="1375"/>
      <c r="BR29" s="1375"/>
      <c r="BS29" s="1375"/>
      <c r="BT29" s="1375"/>
      <c r="BU29" s="1375"/>
      <c r="BV29" s="1375"/>
      <c r="BW29" s="1375"/>
      <c r="BX29" s="1375"/>
      <c r="BY29" s="1375"/>
      <c r="BZ29" s="1375"/>
      <c r="CA29" s="1375"/>
      <c r="CB29"/>
      <c r="CC29"/>
      <c r="CD29" s="99"/>
    </row>
    <row r="30" spans="1:164" ht="30" customHeight="1">
      <c r="A30" s="1"/>
      <c r="B30" s="389"/>
      <c r="C30" s="161"/>
      <c r="D30" s="130" t="s">
        <v>854</v>
      </c>
      <c r="E30" s="391"/>
      <c r="F30" s="293" t="s">
        <v>1228</v>
      </c>
      <c r="G30" s="157"/>
      <c r="H30" s="158"/>
      <c r="I30" s="158"/>
      <c r="J30" s="158"/>
      <c r="K30" s="158"/>
      <c r="L30" s="158"/>
      <c r="M30" s="126"/>
      <c r="N30" s="158"/>
      <c r="O30" s="158"/>
      <c r="P30" s="158"/>
      <c r="Q30" s="158"/>
      <c r="R30" s="158"/>
      <c r="S30" s="158"/>
      <c r="T30" s="126"/>
      <c r="U30" s="126"/>
      <c r="V30" s="126"/>
      <c r="W30" s="126"/>
      <c r="X30" s="126"/>
      <c r="Y30" s="126"/>
      <c r="Z30" s="126"/>
      <c r="AA30" s="126"/>
      <c r="AB30" s="126"/>
      <c r="AC30" s="126"/>
      <c r="AD30" s="159"/>
      <c r="AE30" s="159"/>
      <c r="AF30" s="159"/>
      <c r="AG30" s="159"/>
      <c r="AH30" s="159"/>
      <c r="AI30" s="159"/>
      <c r="AJ30" s="159"/>
      <c r="AK30" s="112"/>
      <c r="AL30" s="112"/>
      <c r="AM30" s="112"/>
      <c r="AN30" s="113"/>
      <c r="AO30" s="113"/>
      <c r="AP30" s="2001">
        <v>84</v>
      </c>
      <c r="AQ30" s="2002"/>
      <c r="AR30" s="1995"/>
      <c r="AS30" s="1996"/>
      <c r="AT30" s="1996"/>
      <c r="AU30" s="1996"/>
      <c r="AV30" s="1996"/>
      <c r="AW30" s="1996"/>
      <c r="AX30" s="1996"/>
      <c r="AY30" s="1996"/>
      <c r="AZ30" s="1996"/>
      <c r="BA30" s="1996"/>
      <c r="BB30" s="1996"/>
      <c r="BC30" s="1996"/>
      <c r="BD30" s="1996"/>
      <c r="BE30" s="1996"/>
      <c r="BF30" s="1996"/>
      <c r="BG30" s="1996"/>
      <c r="BH30" s="1996"/>
      <c r="BI30" s="1996"/>
      <c r="BJ30" s="1996"/>
      <c r="BK30" s="1996"/>
      <c r="BL30" s="1996"/>
      <c r="BM30" s="1996"/>
      <c r="BN30" s="1996"/>
      <c r="BO30" s="1996"/>
      <c r="BP30" s="1996"/>
      <c r="BQ30" s="1996"/>
      <c r="BR30" s="1996"/>
      <c r="BS30" s="1996"/>
      <c r="BT30" s="1996"/>
      <c r="BU30" s="1996"/>
      <c r="BV30" s="1996"/>
      <c r="BW30" s="1996"/>
      <c r="BX30" s="1996"/>
      <c r="BY30" s="1996"/>
      <c r="BZ30" s="1996"/>
      <c r="CA30" s="1997"/>
      <c r="CB30"/>
      <c r="CC30"/>
      <c r="CD30" s="99"/>
    </row>
    <row r="31" spans="1:164" ht="30.75" customHeight="1">
      <c r="A31" s="1"/>
      <c r="B31" s="389"/>
      <c r="C31" s="155"/>
      <c r="D31" s="293"/>
      <c r="E31" s="155"/>
      <c r="F31" s="312" t="s">
        <v>1229</v>
      </c>
      <c r="G31" s="157"/>
      <c r="H31" s="158"/>
      <c r="I31" s="158"/>
      <c r="J31" s="158"/>
      <c r="K31" s="158"/>
      <c r="L31" s="158"/>
      <c r="M31" s="126"/>
      <c r="N31" s="158"/>
      <c r="O31" s="158"/>
      <c r="P31" s="158"/>
      <c r="Q31" s="158"/>
      <c r="R31" s="158"/>
      <c r="S31" s="158"/>
      <c r="T31" s="126"/>
      <c r="U31" s="126"/>
      <c r="V31" s="126"/>
      <c r="W31" s="126"/>
      <c r="X31" s="126"/>
      <c r="Y31" s="126"/>
      <c r="Z31" s="126"/>
      <c r="AA31" s="126"/>
      <c r="AB31" s="126"/>
      <c r="AC31" s="126"/>
      <c r="AD31" s="159"/>
      <c r="AE31" s="159"/>
      <c r="AF31" s="159"/>
      <c r="AG31" s="159"/>
      <c r="AH31" s="159"/>
      <c r="AI31" s="159"/>
      <c r="AJ31" s="159"/>
      <c r="AK31" s="112"/>
      <c r="AL31" s="112"/>
      <c r="AM31" s="112"/>
      <c r="AN31" s="113"/>
      <c r="AO31" s="113"/>
      <c r="AP31" s="2002"/>
      <c r="AQ31" s="2002"/>
      <c r="AR31" s="1998"/>
      <c r="AS31" s="1999"/>
      <c r="AT31" s="1999"/>
      <c r="AU31" s="1999"/>
      <c r="AV31" s="1999"/>
      <c r="AW31" s="1999"/>
      <c r="AX31" s="1999"/>
      <c r="AY31" s="1999"/>
      <c r="AZ31" s="1999"/>
      <c r="BA31" s="1999"/>
      <c r="BB31" s="1999"/>
      <c r="BC31" s="1999"/>
      <c r="BD31" s="1999"/>
      <c r="BE31" s="1999"/>
      <c r="BF31" s="1999"/>
      <c r="BG31" s="1999"/>
      <c r="BH31" s="1999"/>
      <c r="BI31" s="1999"/>
      <c r="BJ31" s="1999"/>
      <c r="BK31" s="1999"/>
      <c r="BL31" s="1999"/>
      <c r="BM31" s="1999"/>
      <c r="BN31" s="1999"/>
      <c r="BO31" s="1999"/>
      <c r="BP31" s="1999"/>
      <c r="BQ31" s="1999"/>
      <c r="BR31" s="1999"/>
      <c r="BS31" s="1999"/>
      <c r="BT31" s="1999"/>
      <c r="BU31" s="1999"/>
      <c r="BV31" s="1999"/>
      <c r="BW31" s="1999"/>
      <c r="BX31" s="1999"/>
      <c r="BY31" s="1999"/>
      <c r="BZ31" s="1999"/>
      <c r="CA31" s="2000"/>
      <c r="CB31"/>
      <c r="CC31"/>
      <c r="CD31" s="99"/>
    </row>
    <row r="32" spans="1:164" ht="19.5" customHeight="1">
      <c r="A32" s="1"/>
      <c r="B32" s="389"/>
      <c r="C32" s="329"/>
      <c r="D32" s="305"/>
      <c r="E32" s="155"/>
      <c r="F32" s="293"/>
      <c r="G32" s="286"/>
      <c r="H32" s="286"/>
      <c r="I32" s="286"/>
      <c r="J32" s="286"/>
      <c r="K32" s="286"/>
      <c r="L32" s="286"/>
      <c r="M32" s="286"/>
      <c r="N32" s="286"/>
      <c r="O32" s="286"/>
      <c r="P32" s="286"/>
      <c r="Q32" s="286"/>
      <c r="R32" s="286"/>
      <c r="S32" s="286"/>
      <c r="T32" s="286"/>
      <c r="U32" s="286"/>
      <c r="V32" s="286"/>
      <c r="W32" s="286"/>
      <c r="X32" s="286"/>
      <c r="Y32" s="286"/>
      <c r="Z32" s="286"/>
      <c r="AA32" s="286"/>
      <c r="AB32" s="286"/>
      <c r="AC32" s="286"/>
      <c r="AD32" s="286"/>
      <c r="AE32" s="286"/>
      <c r="AF32" s="286"/>
      <c r="AG32" s="286"/>
      <c r="AH32" s="286"/>
      <c r="AI32" s="286"/>
      <c r="AJ32" s="286"/>
      <c r="AK32" s="286"/>
      <c r="AL32" s="286"/>
      <c r="AM32" s="286"/>
      <c r="AN32" s="286"/>
      <c r="AO32" s="286"/>
      <c r="AP32" s="1375"/>
      <c r="AQ32" s="1375"/>
      <c r="AR32" s="1375"/>
      <c r="AS32" s="1375"/>
      <c r="AT32" s="1375"/>
      <c r="AU32" s="1375"/>
      <c r="AV32" s="1375"/>
      <c r="AW32" s="1375"/>
      <c r="AX32" s="1375"/>
      <c r="AY32" s="1375"/>
      <c r="AZ32" s="1375"/>
      <c r="BA32" s="1375"/>
      <c r="BB32" s="1375"/>
      <c r="BC32" s="1375"/>
      <c r="BD32" s="1375"/>
      <c r="BE32" s="1375"/>
      <c r="BF32" s="1375"/>
      <c r="BG32" s="1375"/>
      <c r="BH32" s="1375"/>
      <c r="BI32" s="1375"/>
      <c r="BJ32" s="1375"/>
      <c r="BK32" s="1375"/>
      <c r="BL32" s="1375"/>
      <c r="BM32" s="1375"/>
      <c r="BN32" s="1375"/>
      <c r="BO32" s="1375"/>
      <c r="BP32" s="1375"/>
      <c r="BQ32" s="1375"/>
      <c r="BR32" s="1375"/>
      <c r="BS32" s="1375"/>
      <c r="BT32" s="1375"/>
      <c r="BU32" s="1375"/>
      <c r="BV32" s="1375"/>
      <c r="BW32" s="1375"/>
      <c r="BX32" s="1375"/>
      <c r="BY32" s="1375"/>
      <c r="BZ32" s="1375"/>
      <c r="CA32" s="1375"/>
      <c r="CB32" s="69"/>
      <c r="CC32" s="69"/>
      <c r="CD32" s="99"/>
    </row>
    <row r="33" spans="1:167" ht="30.75" customHeight="1">
      <c r="A33" s="1"/>
      <c r="B33" s="389"/>
      <c r="D33" s="391" t="s">
        <v>858</v>
      </c>
      <c r="E33" s="391"/>
      <c r="F33" s="391" t="s">
        <v>1230</v>
      </c>
      <c r="G33" s="137"/>
      <c r="AP33" s="2001">
        <v>94</v>
      </c>
      <c r="AQ33" s="2002"/>
      <c r="AR33" s="1995"/>
      <c r="AS33" s="1996"/>
      <c r="AT33" s="1996"/>
      <c r="AU33" s="1996"/>
      <c r="AV33" s="1996"/>
      <c r="AW33" s="1996"/>
      <c r="AX33" s="1996"/>
      <c r="AY33" s="1996"/>
      <c r="AZ33" s="1996"/>
      <c r="BA33" s="1996"/>
      <c r="BB33" s="1996"/>
      <c r="BC33" s="1996"/>
      <c r="BD33" s="1996"/>
      <c r="BE33" s="1996"/>
      <c r="BF33" s="1996"/>
      <c r="BG33" s="1996"/>
      <c r="BH33" s="1996"/>
      <c r="BI33" s="1996"/>
      <c r="BJ33" s="1996"/>
      <c r="BK33" s="1996"/>
      <c r="BL33" s="1996"/>
      <c r="BM33" s="1996"/>
      <c r="BN33" s="1996"/>
      <c r="BO33" s="1996"/>
      <c r="BP33" s="1996"/>
      <c r="BQ33" s="1996"/>
      <c r="BR33" s="1996"/>
      <c r="BS33" s="1996"/>
      <c r="BT33" s="1996"/>
      <c r="BU33" s="1996"/>
      <c r="BV33" s="1996"/>
      <c r="BW33" s="1996"/>
      <c r="BX33" s="1996"/>
      <c r="BY33" s="1996"/>
      <c r="BZ33" s="1996"/>
      <c r="CA33" s="1997"/>
      <c r="CB33"/>
      <c r="CC33"/>
      <c r="CD33" s="99"/>
    </row>
    <row r="34" spans="1:167" ht="30.75" customHeight="1">
      <c r="A34" s="1"/>
      <c r="B34" s="389"/>
      <c r="C34" s="155"/>
      <c r="D34" s="305"/>
      <c r="E34" s="137"/>
      <c r="F34" s="293" t="s">
        <v>1231</v>
      </c>
      <c r="G34" s="286"/>
      <c r="H34" s="286"/>
      <c r="I34" s="286"/>
      <c r="J34" s="286"/>
      <c r="K34" s="286"/>
      <c r="L34" s="286"/>
      <c r="M34" s="286"/>
      <c r="N34" s="286"/>
      <c r="O34" s="286"/>
      <c r="P34" s="286"/>
      <c r="Q34" s="286"/>
      <c r="R34" s="286"/>
      <c r="S34" s="286"/>
      <c r="T34" s="286"/>
      <c r="U34" s="286"/>
      <c r="V34" s="286"/>
      <c r="W34" s="286"/>
      <c r="X34" s="286"/>
      <c r="Y34" s="286"/>
      <c r="Z34" s="286"/>
      <c r="AA34" s="286"/>
      <c r="AB34" s="286"/>
      <c r="AC34" s="286"/>
      <c r="AD34" s="286"/>
      <c r="AE34" s="286"/>
      <c r="AF34" s="286"/>
      <c r="AG34" s="286"/>
      <c r="AH34" s="286"/>
      <c r="AI34" s="286"/>
      <c r="AJ34" s="286"/>
      <c r="AK34" s="286"/>
      <c r="AL34" s="286"/>
      <c r="AM34" s="286"/>
      <c r="AN34" s="286"/>
      <c r="AO34" s="286"/>
      <c r="AP34" s="2002"/>
      <c r="AQ34" s="2002"/>
      <c r="AR34" s="1998"/>
      <c r="AS34" s="1999"/>
      <c r="AT34" s="1999"/>
      <c r="AU34" s="1999"/>
      <c r="AV34" s="1999"/>
      <c r="AW34" s="1999"/>
      <c r="AX34" s="1999"/>
      <c r="AY34" s="1999"/>
      <c r="AZ34" s="1999"/>
      <c r="BA34" s="1999"/>
      <c r="BB34" s="1999"/>
      <c r="BC34" s="1999"/>
      <c r="BD34" s="1999"/>
      <c r="BE34" s="1999"/>
      <c r="BF34" s="1999"/>
      <c r="BG34" s="1999"/>
      <c r="BH34" s="1999"/>
      <c r="BI34" s="1999"/>
      <c r="BJ34" s="1999"/>
      <c r="BK34" s="1999"/>
      <c r="BL34" s="1999"/>
      <c r="BM34" s="1999"/>
      <c r="BN34" s="1999"/>
      <c r="BO34" s="1999"/>
      <c r="BP34" s="1999"/>
      <c r="BQ34" s="1999"/>
      <c r="BR34" s="1999"/>
      <c r="BS34" s="1999"/>
      <c r="BT34" s="1999"/>
      <c r="BU34" s="1999"/>
      <c r="BV34" s="1999"/>
      <c r="BW34" s="1999"/>
      <c r="BX34" s="1999"/>
      <c r="BY34" s="1999"/>
      <c r="BZ34" s="1999"/>
      <c r="CA34" s="2000"/>
      <c r="CB34"/>
      <c r="CC34"/>
      <c r="CD34" s="99"/>
    </row>
    <row r="35" spans="1:167" s="136" customFormat="1" ht="30" customHeight="1">
      <c r="A35" s="189"/>
      <c r="B35" s="389"/>
      <c r="C35" s="165"/>
      <c r="D35" s="130"/>
      <c r="E35" s="137"/>
      <c r="F35" s="312" t="s">
        <v>1232</v>
      </c>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6"/>
      <c r="AN35" s="286"/>
      <c r="AO35" s="286"/>
      <c r="AP35" s="1375"/>
      <c r="AQ35" s="1375"/>
      <c r="AR35" s="1375"/>
      <c r="AS35" s="1375"/>
      <c r="AT35" s="1375"/>
      <c r="AU35" s="1375"/>
      <c r="AV35" s="1375"/>
      <c r="AW35" s="1375"/>
      <c r="AX35" s="1375"/>
      <c r="AY35" s="1375"/>
      <c r="AZ35" s="1375"/>
      <c r="BA35" s="1375"/>
      <c r="BB35" s="1375"/>
      <c r="BC35" s="1375"/>
      <c r="BD35" s="1375"/>
      <c r="BE35" s="1375"/>
      <c r="BF35" s="1375"/>
      <c r="BG35" s="1375"/>
      <c r="BH35" s="1375"/>
      <c r="BI35" s="1375"/>
      <c r="BJ35" s="1375"/>
      <c r="BK35" s="1375"/>
      <c r="BL35" s="1375"/>
      <c r="BM35" s="1375"/>
      <c r="BN35" s="1375"/>
      <c r="BO35" s="1375"/>
      <c r="BP35" s="1375"/>
      <c r="BQ35" s="1375"/>
      <c r="BR35" s="1375"/>
      <c r="BS35" s="1375"/>
      <c r="BT35" s="1375"/>
      <c r="BU35" s="1375"/>
      <c r="BV35" s="1375"/>
      <c r="BW35" s="1375"/>
      <c r="BX35" s="1375"/>
      <c r="BY35" s="1375"/>
      <c r="BZ35" s="1375"/>
      <c r="CA35" s="1375"/>
      <c r="CB35"/>
      <c r="CC35"/>
      <c r="CD35" s="99"/>
    </row>
    <row r="36" spans="1:167" ht="18.75" customHeight="1">
      <c r="A36" s="1"/>
      <c r="B36" s="389"/>
      <c r="C36" s="161"/>
      <c r="D36" s="130"/>
      <c r="E36" s="137"/>
      <c r="F36" s="312"/>
      <c r="G36" s="157"/>
      <c r="H36" s="158"/>
      <c r="I36" s="158"/>
      <c r="J36" s="158"/>
      <c r="K36" s="158"/>
      <c r="L36" s="158"/>
      <c r="M36" s="126"/>
      <c r="N36" s="158"/>
      <c r="O36" s="158"/>
      <c r="P36" s="158"/>
      <c r="Q36" s="158"/>
      <c r="R36" s="158"/>
      <c r="S36" s="158"/>
      <c r="T36" s="126"/>
      <c r="U36" s="126"/>
      <c r="V36" s="126"/>
      <c r="W36" s="126"/>
      <c r="X36" s="126"/>
      <c r="Y36" s="126"/>
      <c r="Z36" s="126"/>
      <c r="AA36" s="126"/>
      <c r="AB36" s="126"/>
      <c r="AC36" s="126"/>
      <c r="AD36" s="159"/>
      <c r="AE36" s="159"/>
      <c r="AF36" s="159"/>
      <c r="AG36" s="159"/>
      <c r="AH36" s="159"/>
      <c r="AI36" s="159"/>
      <c r="AJ36" s="159"/>
      <c r="AK36" s="112"/>
      <c r="AL36" s="112"/>
      <c r="AM36" s="112"/>
      <c r="AN36" s="113"/>
      <c r="AO36" s="113"/>
      <c r="AP36" s="354"/>
      <c r="AQ36" s="1375"/>
      <c r="AR36" s="1375"/>
      <c r="AS36" s="1375"/>
      <c r="AT36" s="1375"/>
      <c r="AU36" s="1375"/>
      <c r="AV36" s="1375"/>
      <c r="AW36" s="1375"/>
      <c r="AX36" s="1375"/>
      <c r="AY36" s="1375"/>
      <c r="AZ36" s="1375"/>
      <c r="BA36" s="1375"/>
      <c r="BB36" s="1375"/>
      <c r="BC36" s="1375"/>
      <c r="BD36" s="1375"/>
      <c r="BE36" s="1375"/>
      <c r="BF36" s="1375"/>
      <c r="BG36" s="1375"/>
      <c r="BH36" s="1375"/>
      <c r="BI36" s="1375"/>
      <c r="BJ36" s="1375"/>
      <c r="BK36" s="1375"/>
      <c r="BL36" s="1375"/>
      <c r="BM36" s="1375"/>
      <c r="BN36" s="1375"/>
      <c r="BO36" s="1375"/>
      <c r="BP36" s="1375"/>
      <c r="BQ36" s="1375"/>
      <c r="BR36" s="1375"/>
      <c r="BS36" s="1375"/>
      <c r="BT36" s="1375"/>
      <c r="BU36" s="1375"/>
      <c r="BV36" s="1375"/>
      <c r="BW36" s="1375"/>
      <c r="BX36" s="1375"/>
      <c r="BY36" s="1375"/>
      <c r="BZ36" s="1375"/>
      <c r="CA36" s="1375"/>
      <c r="CB36"/>
      <c r="CC36"/>
      <c r="CD36" s="99"/>
    </row>
    <row r="37" spans="1:167" ht="30.75" customHeight="1">
      <c r="A37" s="1"/>
      <c r="B37" s="389"/>
      <c r="C37" s="155"/>
      <c r="D37" s="293" t="s">
        <v>862</v>
      </c>
      <c r="E37" s="392"/>
      <c r="F37" s="293" t="s">
        <v>1233</v>
      </c>
      <c r="G37" s="157"/>
      <c r="H37" s="158"/>
      <c r="I37" s="158"/>
      <c r="J37" s="158"/>
      <c r="K37" s="158"/>
      <c r="L37" s="158"/>
      <c r="M37" s="126"/>
      <c r="N37" s="158"/>
      <c r="O37" s="158"/>
      <c r="P37" s="158"/>
      <c r="Q37" s="158"/>
      <c r="R37" s="158"/>
      <c r="S37" s="158"/>
      <c r="T37" s="126"/>
      <c r="U37" s="126"/>
      <c r="V37" s="126"/>
      <c r="W37" s="126"/>
      <c r="X37" s="126"/>
      <c r="Y37" s="126"/>
      <c r="Z37" s="126"/>
      <c r="AA37" s="126"/>
      <c r="AB37" s="126"/>
      <c r="AC37" s="126"/>
      <c r="AD37" s="159"/>
      <c r="AE37" s="159"/>
      <c r="AF37" s="159"/>
      <c r="AG37" s="159"/>
      <c r="AH37" s="159"/>
      <c r="AI37" s="159"/>
      <c r="AJ37" s="159"/>
      <c r="AK37" s="112"/>
      <c r="AL37" s="112"/>
      <c r="AM37" s="112"/>
      <c r="AN37" s="113"/>
      <c r="AO37" s="113"/>
      <c r="AP37" s="2001" t="s">
        <v>987</v>
      </c>
      <c r="AQ37" s="2002"/>
      <c r="AR37" s="1995"/>
      <c r="AS37" s="1996"/>
      <c r="AT37" s="1996"/>
      <c r="AU37" s="1996"/>
      <c r="AV37" s="1996"/>
      <c r="AW37" s="1996"/>
      <c r="AX37" s="1996"/>
      <c r="AY37" s="1996"/>
      <c r="AZ37" s="1996"/>
      <c r="BA37" s="1996"/>
      <c r="BB37" s="1996"/>
      <c r="BC37" s="1996"/>
      <c r="BD37" s="1996"/>
      <c r="BE37" s="1996"/>
      <c r="BF37" s="1996"/>
      <c r="BG37" s="1996"/>
      <c r="BH37" s="1996"/>
      <c r="BI37" s="1996"/>
      <c r="BJ37" s="1996"/>
      <c r="BK37" s="1996"/>
      <c r="BL37" s="1996"/>
      <c r="BM37" s="1996"/>
      <c r="BN37" s="1996"/>
      <c r="BO37" s="1996"/>
      <c r="BP37" s="1996"/>
      <c r="BQ37" s="1996"/>
      <c r="BR37" s="1996"/>
      <c r="BS37" s="1996"/>
      <c r="BT37" s="1996"/>
      <c r="BU37" s="1996"/>
      <c r="BV37" s="1996"/>
      <c r="BW37" s="1996"/>
      <c r="BX37" s="1996"/>
      <c r="BY37" s="1996"/>
      <c r="BZ37" s="1996"/>
      <c r="CA37" s="1997"/>
      <c r="CB37"/>
      <c r="CC37"/>
      <c r="CD37" s="99"/>
    </row>
    <row r="38" spans="1:167" ht="30.75" customHeight="1">
      <c r="A38" s="1"/>
      <c r="B38" s="389"/>
      <c r="C38" s="329"/>
      <c r="D38" s="305"/>
      <c r="E38" s="156"/>
      <c r="F38" s="312" t="s">
        <v>1234</v>
      </c>
      <c r="G38" s="286"/>
      <c r="H38" s="286"/>
      <c r="I38" s="286"/>
      <c r="J38" s="286"/>
      <c r="K38" s="286"/>
      <c r="L38" s="286"/>
      <c r="M38" s="286"/>
      <c r="N38" s="286"/>
      <c r="O38" s="286"/>
      <c r="P38" s="286"/>
      <c r="Q38" s="286"/>
      <c r="R38" s="286"/>
      <c r="S38" s="286"/>
      <c r="T38" s="286"/>
      <c r="U38" s="286"/>
      <c r="V38" s="286"/>
      <c r="W38" s="286"/>
      <c r="X38" s="286"/>
      <c r="Y38" s="286"/>
      <c r="Z38" s="286"/>
      <c r="AA38" s="286"/>
      <c r="AB38" s="286"/>
      <c r="AC38" s="286"/>
      <c r="AD38" s="286"/>
      <c r="AE38" s="286"/>
      <c r="AF38" s="286"/>
      <c r="AG38" s="286"/>
      <c r="AH38" s="286"/>
      <c r="AI38" s="286"/>
      <c r="AJ38" s="286"/>
      <c r="AK38" s="286"/>
      <c r="AL38" s="286"/>
      <c r="AM38" s="286"/>
      <c r="AN38" s="286"/>
      <c r="AO38" s="286"/>
      <c r="AP38" s="2002"/>
      <c r="AQ38" s="2002"/>
      <c r="AR38" s="1998"/>
      <c r="AS38" s="1999"/>
      <c r="AT38" s="1999"/>
      <c r="AU38" s="1999"/>
      <c r="AV38" s="1999"/>
      <c r="AW38" s="1999"/>
      <c r="AX38" s="1999"/>
      <c r="AY38" s="1999"/>
      <c r="AZ38" s="1999"/>
      <c r="BA38" s="1999"/>
      <c r="BB38" s="1999"/>
      <c r="BC38" s="1999"/>
      <c r="BD38" s="1999"/>
      <c r="BE38" s="1999"/>
      <c r="BF38" s="1999"/>
      <c r="BG38" s="1999"/>
      <c r="BH38" s="1999"/>
      <c r="BI38" s="1999"/>
      <c r="BJ38" s="1999"/>
      <c r="BK38" s="1999"/>
      <c r="BL38" s="1999"/>
      <c r="BM38" s="1999"/>
      <c r="BN38" s="1999"/>
      <c r="BO38" s="1999"/>
      <c r="BP38" s="1999"/>
      <c r="BQ38" s="1999"/>
      <c r="BR38" s="1999"/>
      <c r="BS38" s="1999"/>
      <c r="BT38" s="1999"/>
      <c r="BU38" s="1999"/>
      <c r="BV38" s="1999"/>
      <c r="BW38" s="1999"/>
      <c r="BX38" s="1999"/>
      <c r="BY38" s="1999"/>
      <c r="BZ38" s="1999"/>
      <c r="CA38" s="2000"/>
      <c r="CB38" s="69"/>
      <c r="CC38" s="69"/>
      <c r="CD38" s="99"/>
    </row>
    <row r="39" spans="1:167" ht="19.5" customHeight="1">
      <c r="A39" s="1"/>
      <c r="B39" s="389"/>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c r="CC39"/>
      <c r="CD39" s="99"/>
    </row>
    <row r="40" spans="1:167" ht="18.75" customHeight="1" thickBot="1">
      <c r="A40" s="1"/>
      <c r="B40" s="79"/>
      <c r="C40" s="315"/>
      <c r="D40" s="316"/>
      <c r="E40" s="296"/>
      <c r="F40" s="317"/>
      <c r="G40" s="281"/>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95"/>
      <c r="AQ40" s="95"/>
      <c r="AR40" s="95"/>
      <c r="AS40" s="95"/>
      <c r="AT40" s="95"/>
      <c r="AU40" s="95"/>
      <c r="AV40" s="95"/>
      <c r="AW40" s="95"/>
      <c r="AX40" s="95"/>
      <c r="AY40" s="95"/>
      <c r="AZ40" s="95"/>
      <c r="BA40" s="95"/>
      <c r="BB40" s="95"/>
      <c r="BC40" s="95"/>
      <c r="BD40" s="95"/>
      <c r="BE40" s="95"/>
      <c r="BF40" s="95"/>
      <c r="BG40" s="95"/>
      <c r="BH40" s="95"/>
      <c r="BI40" s="95"/>
      <c r="BJ40" s="95"/>
      <c r="BK40" s="303"/>
      <c r="BL40" s="303"/>
      <c r="BM40" s="303"/>
      <c r="BN40" s="303"/>
      <c r="BO40" s="304"/>
      <c r="BP40" s="304"/>
      <c r="BQ40" s="95"/>
      <c r="BR40" s="95"/>
      <c r="BS40" s="95"/>
      <c r="BT40" s="95"/>
      <c r="BU40" s="95"/>
      <c r="BV40" s="95"/>
      <c r="BW40" s="95"/>
      <c r="BX40" s="95"/>
      <c r="BY40" s="95"/>
      <c r="BZ40" s="95"/>
      <c r="CA40" s="95"/>
      <c r="CB40" s="95"/>
      <c r="CC40" s="95"/>
      <c r="CD40" s="198"/>
      <c r="CX40"/>
      <c r="CY40"/>
      <c r="CZ40"/>
      <c r="DA40"/>
      <c r="DB40"/>
      <c r="DC40"/>
      <c r="DD40"/>
      <c r="DE40"/>
      <c r="DF40"/>
      <c r="DG40"/>
      <c r="DH40"/>
      <c r="DI40"/>
      <c r="DJ40"/>
      <c r="DK40"/>
      <c r="DL40"/>
      <c r="DM40"/>
      <c r="DN40"/>
      <c r="DO40"/>
      <c r="DP40"/>
      <c r="DQ40"/>
      <c r="DR40"/>
      <c r="DS40"/>
      <c r="DT40"/>
      <c r="DU40"/>
      <c r="DV40"/>
      <c r="DW40"/>
      <c r="DX40"/>
      <c r="DY40"/>
    </row>
    <row r="41" spans="1:167" ht="18.75" customHeight="1">
      <c r="A41" s="1"/>
      <c r="B41" s="389"/>
      <c r="CB41"/>
      <c r="CC41"/>
      <c r="CD41" s="99"/>
      <c r="CX41"/>
      <c r="CY41"/>
      <c r="CZ41"/>
      <c r="DA41"/>
      <c r="DB41"/>
      <c r="DC41"/>
      <c r="DD41"/>
      <c r="DE41"/>
      <c r="DF41"/>
      <c r="DG41"/>
      <c r="DH41"/>
      <c r="DI41"/>
      <c r="DJ41"/>
      <c r="DK41"/>
      <c r="DL41"/>
      <c r="DM41"/>
      <c r="DN41"/>
      <c r="DO41"/>
      <c r="DP41"/>
      <c r="DQ41"/>
      <c r="DR41"/>
      <c r="DS41"/>
      <c r="DT41"/>
      <c r="DU41"/>
      <c r="DV41"/>
      <c r="DW41"/>
      <c r="DX41"/>
      <c r="DY41"/>
    </row>
    <row r="42" spans="1:167" ht="18.75" customHeight="1">
      <c r="A42" s="1"/>
      <c r="B42" s="389"/>
      <c r="C42" s="155"/>
      <c r="D42" s="306"/>
      <c r="F42" s="15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69"/>
      <c r="AQ42" s="69"/>
      <c r="AR42" s="69"/>
      <c r="AS42" s="69"/>
      <c r="AT42" s="69"/>
      <c r="AU42" s="69"/>
      <c r="AV42" s="69"/>
      <c r="AW42" s="69"/>
      <c r="AX42" s="69"/>
      <c r="AY42" s="69"/>
      <c r="AZ42" s="69"/>
      <c r="BA42" s="69"/>
      <c r="BB42" s="69"/>
      <c r="BC42" s="69"/>
      <c r="BD42" s="69"/>
      <c r="BE42" s="69"/>
      <c r="BF42" s="69"/>
      <c r="BG42" s="69"/>
      <c r="BH42" s="69"/>
      <c r="BI42" s="69"/>
      <c r="BJ42" s="69"/>
      <c r="BK42" s="1"/>
      <c r="BL42" s="1"/>
      <c r="BM42" s="1"/>
      <c r="BN42" s="1"/>
      <c r="BO42" s="1"/>
      <c r="BP42" s="1"/>
      <c r="BQ42" s="1"/>
      <c r="BR42" s="1"/>
      <c r="BS42" s="1"/>
      <c r="BT42" s="1"/>
      <c r="BU42" s="1"/>
      <c r="BV42" s="1"/>
      <c r="BW42" s="1"/>
      <c r="BX42" s="60"/>
      <c r="BY42" s="351"/>
      <c r="BZ42" s="1"/>
      <c r="CA42" s="1"/>
      <c r="CB42"/>
      <c r="CC42"/>
      <c r="CD42" s="99"/>
      <c r="CX42"/>
      <c r="CY42"/>
      <c r="CZ42"/>
      <c r="DA42"/>
      <c r="DB42"/>
      <c r="DC42"/>
      <c r="DD42"/>
      <c r="DE42"/>
      <c r="DF42"/>
      <c r="DG42"/>
      <c r="DH42"/>
      <c r="DI42"/>
      <c r="DJ42"/>
      <c r="DK42"/>
      <c r="DL42"/>
      <c r="DM42"/>
      <c r="DN42"/>
      <c r="DO42"/>
      <c r="DP42"/>
      <c r="DQ42"/>
      <c r="DR42"/>
      <c r="DS42"/>
      <c r="DT42"/>
      <c r="DU42"/>
      <c r="DV42"/>
      <c r="DW42"/>
      <c r="DX42"/>
      <c r="DY42"/>
    </row>
    <row r="43" spans="1:167" ht="30" customHeight="1">
      <c r="A43" s="41"/>
      <c r="B43" s="389"/>
      <c r="C43" s="165">
        <v>8.1999999999999993</v>
      </c>
      <c r="D43" s="161" t="s">
        <v>1235</v>
      </c>
      <c r="F43" s="293"/>
      <c r="G43" s="286"/>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1375"/>
      <c r="AQ43" s="1375"/>
      <c r="AR43" s="1375"/>
      <c r="AS43" s="1375"/>
      <c r="AT43" s="1375"/>
      <c r="AU43" s="1375"/>
      <c r="AV43" s="1375"/>
      <c r="AW43" s="1375"/>
      <c r="AX43" s="1375"/>
      <c r="AY43" s="1375"/>
      <c r="AZ43" s="1375"/>
      <c r="BA43" s="1375"/>
      <c r="BB43" s="1375"/>
      <c r="BC43" s="1375"/>
      <c r="BD43" s="1375"/>
      <c r="BE43" s="1375"/>
      <c r="BF43" s="1375"/>
      <c r="BG43" s="1375"/>
      <c r="BH43" s="1375"/>
      <c r="BI43" s="1375"/>
      <c r="BJ43" s="1375"/>
      <c r="BK43" s="1375"/>
      <c r="BL43" s="1375"/>
      <c r="BM43" s="1375"/>
      <c r="BN43" s="1375"/>
      <c r="BO43" s="1375"/>
      <c r="BP43" s="1375"/>
      <c r="BQ43" s="1375"/>
      <c r="BR43" s="1375"/>
      <c r="BS43" s="1375"/>
      <c r="BT43" s="1375"/>
      <c r="BU43" s="1375"/>
      <c r="BV43" s="1375"/>
      <c r="BW43" s="1375"/>
      <c r="BX43" s="1375"/>
      <c r="BY43" s="1375"/>
      <c r="BZ43" s="1375"/>
      <c r="CA43" s="1375"/>
      <c r="CB43"/>
      <c r="CC43"/>
      <c r="CD43" s="99"/>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row>
    <row r="44" spans="1:167" ht="30" customHeight="1">
      <c r="A44" s="41"/>
      <c r="B44" s="389"/>
      <c r="C44" s="166"/>
      <c r="D44" s="164" t="s">
        <v>1236</v>
      </c>
      <c r="F44" s="312"/>
      <c r="G44" s="157"/>
      <c r="H44" s="158"/>
      <c r="I44" s="158"/>
      <c r="J44" s="158"/>
      <c r="K44" s="158"/>
      <c r="L44" s="158"/>
      <c r="M44" s="126"/>
      <c r="N44" s="158"/>
      <c r="O44" s="158"/>
      <c r="P44" s="158"/>
      <c r="Q44" s="158"/>
      <c r="R44" s="158"/>
      <c r="S44" s="158"/>
      <c r="T44" s="126"/>
      <c r="U44" s="126"/>
      <c r="V44" s="126"/>
      <c r="W44" s="126"/>
      <c r="X44" s="126"/>
      <c r="Y44" s="126"/>
      <c r="Z44" s="126"/>
      <c r="AA44" s="126"/>
      <c r="AB44" s="126"/>
      <c r="AC44" s="126"/>
      <c r="AD44" s="159"/>
      <c r="AE44" s="159"/>
      <c r="AF44" s="159"/>
      <c r="AG44" s="159"/>
      <c r="AH44" s="159"/>
      <c r="AI44" s="159"/>
      <c r="AJ44" s="159"/>
      <c r="AK44" s="112"/>
      <c r="AL44" s="112"/>
      <c r="AM44" s="112"/>
      <c r="AN44" s="113"/>
      <c r="AO44" s="113"/>
      <c r="AP44" s="1375"/>
      <c r="AQ44" s="1375"/>
      <c r="AR44" s="1375"/>
      <c r="AS44" s="1375"/>
      <c r="AT44" s="1375"/>
      <c r="AU44" s="1375"/>
      <c r="AV44" s="1375"/>
      <c r="AW44" s="1375"/>
      <c r="AX44" s="1375"/>
      <c r="AY44" s="1375"/>
      <c r="AZ44" s="1375"/>
      <c r="BA44" s="1375"/>
      <c r="BB44" s="1375"/>
      <c r="BC44" s="1375"/>
      <c r="BD44" s="1375"/>
      <c r="BE44" s="1375"/>
      <c r="BF44" s="1375"/>
      <c r="BG44" s="1375"/>
      <c r="BH44" s="1375"/>
      <c r="BI44" s="1375"/>
      <c r="BJ44" s="1375"/>
      <c r="BK44" s="1375"/>
      <c r="BL44" s="1375"/>
      <c r="BM44" s="1375"/>
      <c r="BN44" s="1375"/>
      <c r="BO44" s="1375"/>
      <c r="BP44" s="1375"/>
      <c r="BQ44" s="1375"/>
      <c r="BR44" s="1375"/>
      <c r="BS44" s="1375"/>
      <c r="BT44" s="1375"/>
      <c r="BU44" s="1375"/>
      <c r="BV44" s="1375"/>
      <c r="BW44" s="1375"/>
      <c r="BX44" s="1375"/>
      <c r="BY44" s="1375"/>
      <c r="BZ44" s="1375"/>
      <c r="CA44" s="1375"/>
      <c r="CB44"/>
      <c r="CC44"/>
      <c r="CD44" s="99"/>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row>
    <row r="45" spans="1:167" ht="30.75" customHeight="1">
      <c r="A45" s="41"/>
      <c r="B45" s="389"/>
      <c r="C45" s="155"/>
      <c r="D45" s="155"/>
      <c r="E45" s="156"/>
      <c r="F45" s="155"/>
      <c r="G45" s="157"/>
      <c r="H45" s="158"/>
      <c r="I45" s="158"/>
      <c r="J45" s="158"/>
      <c r="K45" s="158"/>
      <c r="L45" s="158"/>
      <c r="M45" s="126"/>
      <c r="N45" s="158"/>
      <c r="O45" s="158"/>
      <c r="P45" s="158"/>
      <c r="Q45" s="158"/>
      <c r="R45" s="158"/>
      <c r="S45" s="158"/>
      <c r="T45" s="126"/>
      <c r="U45" s="126"/>
      <c r="V45" s="126"/>
      <c r="W45" s="126"/>
      <c r="X45" s="126"/>
      <c r="Y45" s="126"/>
      <c r="Z45" s="126"/>
      <c r="AA45" s="126"/>
      <c r="AB45" s="126"/>
      <c r="AC45" s="126"/>
      <c r="AD45" s="159"/>
      <c r="AE45" s="159"/>
      <c r="AF45" s="159"/>
      <c r="AG45" s="159"/>
      <c r="AH45" s="159"/>
      <c r="AI45" s="159"/>
      <c r="AJ45" s="159"/>
      <c r="AK45" s="112"/>
      <c r="AL45" s="112"/>
      <c r="AM45" s="112"/>
      <c r="AN45" s="113"/>
      <c r="AO45" s="113"/>
      <c r="AP45"/>
      <c r="AQ45"/>
      <c r="AR45"/>
      <c r="AS45"/>
      <c r="AT45"/>
      <c r="AU45"/>
      <c r="AV45"/>
      <c r="AW45"/>
      <c r="AX45"/>
      <c r="AY45"/>
      <c r="AZ45"/>
      <c r="BA45"/>
      <c r="BB45"/>
      <c r="BC45"/>
      <c r="BD45"/>
      <c r="BE45"/>
      <c r="BF45"/>
      <c r="BG45"/>
      <c r="BH45"/>
      <c r="BI45"/>
      <c r="BJ45"/>
      <c r="BX45" s="101"/>
      <c r="BY45" s="353" t="s">
        <v>1217</v>
      </c>
      <c r="CB45"/>
      <c r="CC45"/>
      <c r="CD45" s="99"/>
    </row>
    <row r="46" spans="1:167" ht="30.75" customHeight="1">
      <c r="A46" s="41"/>
      <c r="B46" s="389"/>
      <c r="C46" s="329"/>
      <c r="D46" s="305" t="s">
        <v>778</v>
      </c>
      <c r="E46" s="156"/>
      <c r="F46" s="293" t="s">
        <v>1237</v>
      </c>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001" t="s">
        <v>990</v>
      </c>
      <c r="AQ46" s="2002"/>
      <c r="AR46" s="1995"/>
      <c r="AS46" s="1996"/>
      <c r="AT46" s="1996"/>
      <c r="AU46" s="1996"/>
      <c r="AV46" s="1996"/>
      <c r="AW46" s="1996"/>
      <c r="AX46" s="1996"/>
      <c r="AY46" s="1996"/>
      <c r="AZ46" s="1996"/>
      <c r="BA46" s="1996"/>
      <c r="BB46" s="1996"/>
      <c r="BC46" s="1996"/>
      <c r="BD46" s="1996"/>
      <c r="BE46" s="1996"/>
      <c r="BF46" s="1996"/>
      <c r="BG46" s="1996"/>
      <c r="BH46" s="1996"/>
      <c r="BI46" s="1996"/>
      <c r="BJ46" s="1996"/>
      <c r="BK46" s="1996"/>
      <c r="BL46" s="1996"/>
      <c r="BM46" s="1996"/>
      <c r="BN46" s="1996"/>
      <c r="BO46" s="1996"/>
      <c r="BP46" s="1996"/>
      <c r="BQ46" s="1996"/>
      <c r="BR46" s="1996"/>
      <c r="BS46" s="1996"/>
      <c r="BT46" s="1996"/>
      <c r="BU46" s="1996"/>
      <c r="BV46" s="1996"/>
      <c r="BW46" s="1996"/>
      <c r="BX46" s="1996"/>
      <c r="BY46" s="1996"/>
      <c r="BZ46" s="1996"/>
      <c r="CA46" s="1997"/>
      <c r="CB46" s="69"/>
      <c r="CC46" s="69"/>
      <c r="CD46" s="99"/>
    </row>
    <row r="47" spans="1:167" ht="30.75" customHeight="1">
      <c r="A47" s="1"/>
      <c r="B47" s="389"/>
      <c r="C47" s="1"/>
      <c r="D47" s="1"/>
      <c r="E47" s="1"/>
      <c r="F47" s="89" t="s">
        <v>1238</v>
      </c>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2002"/>
      <c r="AQ47" s="2002"/>
      <c r="AR47" s="1998"/>
      <c r="AS47" s="1999"/>
      <c r="AT47" s="1999"/>
      <c r="AU47" s="1999"/>
      <c r="AV47" s="1999"/>
      <c r="AW47" s="1999"/>
      <c r="AX47" s="1999"/>
      <c r="AY47" s="1999"/>
      <c r="AZ47" s="1999"/>
      <c r="BA47" s="1999"/>
      <c r="BB47" s="1999"/>
      <c r="BC47" s="1999"/>
      <c r="BD47" s="1999"/>
      <c r="BE47" s="1999"/>
      <c r="BF47" s="1999"/>
      <c r="BG47" s="1999"/>
      <c r="BH47" s="1999"/>
      <c r="BI47" s="1999"/>
      <c r="BJ47" s="1999"/>
      <c r="BK47" s="1999"/>
      <c r="BL47" s="1999"/>
      <c r="BM47" s="1999"/>
      <c r="BN47" s="1999"/>
      <c r="BO47" s="1999"/>
      <c r="BP47" s="1999"/>
      <c r="BQ47" s="1999"/>
      <c r="BR47" s="1999"/>
      <c r="BS47" s="1999"/>
      <c r="BT47" s="1999"/>
      <c r="BU47" s="1999"/>
      <c r="BV47" s="1999"/>
      <c r="BW47" s="1999"/>
      <c r="BX47" s="1999"/>
      <c r="BY47" s="1999"/>
      <c r="BZ47" s="1999"/>
      <c r="CA47" s="2000"/>
      <c r="CB47" s="69"/>
      <c r="CC47" s="69"/>
      <c r="CD47" s="99"/>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row>
    <row r="48" spans="1:167" ht="19.5" customHeight="1">
      <c r="A48" s="41"/>
      <c r="B48" s="389"/>
      <c r="C48" s="155"/>
      <c r="D48" s="306"/>
      <c r="F48" s="15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c r="AQ48"/>
      <c r="AR48"/>
      <c r="AS48"/>
      <c r="AT48"/>
      <c r="AU48"/>
      <c r="AV48"/>
      <c r="AW48"/>
      <c r="AX48"/>
      <c r="AY48"/>
      <c r="AZ48"/>
      <c r="BA48"/>
      <c r="BB48"/>
      <c r="BC48"/>
      <c r="BD48"/>
      <c r="BE48"/>
      <c r="BF48"/>
      <c r="BG48"/>
      <c r="BH48"/>
      <c r="BI48"/>
      <c r="BJ48"/>
      <c r="BX48" s="101"/>
      <c r="CB48"/>
      <c r="CC48"/>
      <c r="CD48" s="99"/>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row>
    <row r="49" spans="1:167" ht="30" customHeight="1">
      <c r="A49" s="41"/>
      <c r="B49" s="389"/>
      <c r="C49" s="165"/>
      <c r="D49" s="161" t="s">
        <v>729</v>
      </c>
      <c r="F49" s="293" t="s">
        <v>1239</v>
      </c>
      <c r="G49" s="286"/>
      <c r="H49" s="286"/>
      <c r="I49" s="286"/>
      <c r="J49" s="286"/>
      <c r="K49" s="286"/>
      <c r="L49" s="286"/>
      <c r="M49" s="286"/>
      <c r="N49" s="286"/>
      <c r="O49" s="286"/>
      <c r="P49" s="286"/>
      <c r="Q49" s="286"/>
      <c r="R49" s="286"/>
      <c r="S49" s="286"/>
      <c r="T49" s="286"/>
      <c r="U49" s="286"/>
      <c r="V49" s="286"/>
      <c r="W49" s="286"/>
      <c r="X49" s="286"/>
      <c r="Y49" s="286"/>
      <c r="Z49" s="286"/>
      <c r="AA49" s="286"/>
      <c r="AB49" s="286"/>
      <c r="AC49" s="286"/>
      <c r="AD49" s="286"/>
      <c r="AE49" s="286"/>
      <c r="AF49" s="286"/>
      <c r="AG49" s="286"/>
      <c r="AH49" s="286"/>
      <c r="AI49" s="286"/>
      <c r="AJ49" s="286"/>
      <c r="AK49" s="286"/>
      <c r="AL49" s="286"/>
      <c r="AM49" s="286"/>
      <c r="AN49" s="286"/>
      <c r="AO49" s="286"/>
      <c r="AP49" s="2001" t="s">
        <v>993</v>
      </c>
      <c r="AQ49" s="2002"/>
      <c r="AR49" s="1995"/>
      <c r="AS49" s="1996"/>
      <c r="AT49" s="1996"/>
      <c r="AU49" s="1996"/>
      <c r="AV49" s="1996"/>
      <c r="AW49" s="1996"/>
      <c r="AX49" s="1996"/>
      <c r="AY49" s="1996"/>
      <c r="AZ49" s="1996"/>
      <c r="BA49" s="1996"/>
      <c r="BB49" s="1996"/>
      <c r="BC49" s="1996"/>
      <c r="BD49" s="1996"/>
      <c r="BE49" s="1996"/>
      <c r="BF49" s="1996"/>
      <c r="BG49" s="1996"/>
      <c r="BH49" s="1996"/>
      <c r="BI49" s="1996"/>
      <c r="BJ49" s="1996"/>
      <c r="BK49" s="1996"/>
      <c r="BL49" s="1996"/>
      <c r="BM49" s="1996"/>
      <c r="BN49" s="1996"/>
      <c r="BO49" s="1996"/>
      <c r="BP49" s="1996"/>
      <c r="BQ49" s="1996"/>
      <c r="BR49" s="1996"/>
      <c r="BS49" s="1996"/>
      <c r="BT49" s="1996"/>
      <c r="BU49" s="1996"/>
      <c r="BV49" s="1996"/>
      <c r="BW49" s="1996"/>
      <c r="BX49" s="1996"/>
      <c r="BY49" s="1996"/>
      <c r="BZ49" s="1996"/>
      <c r="CA49" s="1997"/>
      <c r="CB49"/>
      <c r="CC49"/>
      <c r="CD49" s="9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row>
    <row r="50" spans="1:167" ht="30" customHeight="1">
      <c r="A50" s="41"/>
      <c r="B50" s="389"/>
      <c r="C50" s="161"/>
      <c r="D50" s="133"/>
      <c r="F50" s="312" t="s">
        <v>1240</v>
      </c>
      <c r="G50" s="157"/>
      <c r="H50" s="158"/>
      <c r="I50" s="158"/>
      <c r="J50" s="158"/>
      <c r="K50" s="158"/>
      <c r="L50" s="158"/>
      <c r="M50" s="126"/>
      <c r="N50" s="158"/>
      <c r="O50" s="158"/>
      <c r="P50" s="158"/>
      <c r="Q50" s="158"/>
      <c r="R50" s="158"/>
      <c r="S50" s="158"/>
      <c r="T50" s="126"/>
      <c r="U50" s="126"/>
      <c r="V50" s="126"/>
      <c r="W50" s="126"/>
      <c r="X50" s="126"/>
      <c r="Y50" s="126"/>
      <c r="Z50" s="126"/>
      <c r="AA50" s="126"/>
      <c r="AB50" s="126"/>
      <c r="AC50" s="126"/>
      <c r="AD50" s="159"/>
      <c r="AE50" s="159"/>
      <c r="AF50" s="159"/>
      <c r="AG50" s="159"/>
      <c r="AH50" s="159"/>
      <c r="AI50" s="159"/>
      <c r="AJ50" s="159"/>
      <c r="AK50" s="112"/>
      <c r="AL50" s="112"/>
      <c r="AM50" s="112"/>
      <c r="AN50" s="113"/>
      <c r="AO50" s="113"/>
      <c r="AP50" s="2002"/>
      <c r="AQ50" s="2002"/>
      <c r="AR50" s="1998"/>
      <c r="AS50" s="1999"/>
      <c r="AT50" s="1999"/>
      <c r="AU50" s="1999"/>
      <c r="AV50" s="1999"/>
      <c r="AW50" s="1999"/>
      <c r="AX50" s="1999"/>
      <c r="AY50" s="1999"/>
      <c r="AZ50" s="1999"/>
      <c r="BA50" s="1999"/>
      <c r="BB50" s="1999"/>
      <c r="BC50" s="1999"/>
      <c r="BD50" s="1999"/>
      <c r="BE50" s="1999"/>
      <c r="BF50" s="1999"/>
      <c r="BG50" s="1999"/>
      <c r="BH50" s="1999"/>
      <c r="BI50" s="1999"/>
      <c r="BJ50" s="1999"/>
      <c r="BK50" s="1999"/>
      <c r="BL50" s="1999"/>
      <c r="BM50" s="1999"/>
      <c r="BN50" s="1999"/>
      <c r="BO50" s="1999"/>
      <c r="BP50" s="1999"/>
      <c r="BQ50" s="1999"/>
      <c r="BR50" s="1999"/>
      <c r="BS50" s="1999"/>
      <c r="BT50" s="1999"/>
      <c r="BU50" s="1999"/>
      <c r="BV50" s="1999"/>
      <c r="BW50" s="1999"/>
      <c r="BX50" s="1999"/>
      <c r="BY50" s="1999"/>
      <c r="BZ50" s="1999"/>
      <c r="CA50" s="2000"/>
      <c r="CB50"/>
      <c r="CC50"/>
      <c r="CD50" s="99"/>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row>
    <row r="51" spans="1:167" ht="20.100000000000001" customHeight="1">
      <c r="A51" s="41"/>
      <c r="B51" s="389"/>
      <c r="C51" s="155"/>
      <c r="D51" s="155"/>
      <c r="E51" s="156"/>
      <c r="F51" s="155"/>
      <c r="G51" s="157"/>
      <c r="H51" s="158"/>
      <c r="I51" s="158"/>
      <c r="J51" s="158"/>
      <c r="K51" s="158"/>
      <c r="L51" s="158"/>
      <c r="M51" s="126"/>
      <c r="N51" s="158"/>
      <c r="O51" s="158"/>
      <c r="P51" s="158"/>
      <c r="Q51" s="158"/>
      <c r="R51" s="158"/>
      <c r="S51" s="158"/>
      <c r="T51" s="126"/>
      <c r="U51" s="126"/>
      <c r="V51" s="126"/>
      <c r="W51" s="126"/>
      <c r="X51" s="126"/>
      <c r="Y51" s="126"/>
      <c r="Z51" s="126"/>
      <c r="AA51" s="126"/>
      <c r="AB51" s="126"/>
      <c r="AC51" s="126"/>
      <c r="AD51" s="159"/>
      <c r="AE51" s="159"/>
      <c r="AF51" s="159"/>
      <c r="AG51" s="159"/>
      <c r="AH51" s="159"/>
      <c r="AI51" s="159"/>
      <c r="AJ51" s="159"/>
      <c r="AK51" s="112"/>
      <c r="AL51" s="112"/>
      <c r="AM51" s="112"/>
      <c r="AN51" s="113"/>
      <c r="AO51" s="113"/>
      <c r="AP51"/>
      <c r="AQ51"/>
      <c r="AR51"/>
      <c r="AS51"/>
      <c r="AT51"/>
      <c r="AU51"/>
      <c r="AV51"/>
      <c r="AW51"/>
      <c r="AX51"/>
      <c r="AY51"/>
      <c r="AZ51"/>
      <c r="BA51"/>
      <c r="BB51"/>
      <c r="BC51"/>
      <c r="BD51"/>
      <c r="BE51"/>
      <c r="BF51"/>
      <c r="BG51"/>
      <c r="BH51"/>
      <c r="BI51"/>
      <c r="BJ51"/>
      <c r="BK51" s="113"/>
      <c r="BL51" s="113"/>
      <c r="BM51" s="113"/>
      <c r="BN51" s="113"/>
      <c r="BO51" s="160"/>
      <c r="BP51" s="160"/>
      <c r="BQ51"/>
      <c r="BR51"/>
      <c r="BS51"/>
      <c r="BT51"/>
      <c r="BU51"/>
      <c r="BV51"/>
      <c r="BW51"/>
      <c r="BX51"/>
      <c r="BY51"/>
      <c r="BZ51"/>
      <c r="CA51"/>
      <c r="CB51"/>
      <c r="CC51"/>
      <c r="CD51" s="99"/>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row>
    <row r="52" spans="1:167" ht="20.100000000000001" customHeight="1">
      <c r="A52" s="41"/>
      <c r="B52" s="79"/>
      <c r="C52" s="315"/>
      <c r="D52" s="316"/>
      <c r="E52" s="296"/>
      <c r="F52" s="317"/>
      <c r="G52" s="281"/>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95"/>
      <c r="AQ52" s="95"/>
      <c r="AR52" s="95"/>
      <c r="AS52" s="95"/>
      <c r="AT52" s="95"/>
      <c r="AU52" s="95"/>
      <c r="AV52" s="95"/>
      <c r="AW52" s="95"/>
      <c r="AX52" s="95"/>
      <c r="AY52" s="95"/>
      <c r="AZ52" s="95"/>
      <c r="BA52" s="95"/>
      <c r="BB52" s="95"/>
      <c r="BC52" s="95"/>
      <c r="BD52" s="95"/>
      <c r="BE52" s="95"/>
      <c r="BF52" s="95"/>
      <c r="BG52" s="95"/>
      <c r="BH52" s="95"/>
      <c r="BI52" s="95"/>
      <c r="BJ52" s="95"/>
      <c r="BK52" s="303"/>
      <c r="BL52" s="303"/>
      <c r="BM52" s="303"/>
      <c r="BN52" s="303"/>
      <c r="BO52" s="304"/>
      <c r="BP52" s="304"/>
      <c r="BQ52" s="95"/>
      <c r="BR52" s="95"/>
      <c r="BS52" s="95"/>
      <c r="BT52" s="95"/>
      <c r="BU52" s="95"/>
      <c r="BV52" s="95"/>
      <c r="BW52" s="95"/>
      <c r="BX52" s="95"/>
      <c r="BY52" s="95"/>
      <c r="BZ52" s="95"/>
      <c r="CA52" s="95"/>
      <c r="CB52" s="95"/>
      <c r="CC52" s="95"/>
      <c r="CD52" s="198"/>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row>
    <row r="53" spans="1:167" ht="19.5" customHeight="1">
      <c r="A53" s="41"/>
      <c r="B53" s="389"/>
      <c r="CB53"/>
      <c r="CC53"/>
      <c r="CD53" s="99"/>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row>
    <row r="54" spans="1:167" ht="30.75" customHeight="1">
      <c r="A54" s="41"/>
      <c r="B54" s="389"/>
      <c r="C54" s="155"/>
      <c r="D54" s="306"/>
      <c r="F54" s="15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c r="AQ54"/>
      <c r="AR54"/>
      <c r="AS54"/>
      <c r="AT54"/>
      <c r="AU54"/>
      <c r="AV54"/>
      <c r="AW54"/>
      <c r="AX54"/>
      <c r="AY54"/>
      <c r="AZ54"/>
      <c r="BA54"/>
      <c r="BB54"/>
      <c r="BC54"/>
      <c r="BD54"/>
      <c r="BE54"/>
      <c r="BF54"/>
      <c r="BG54"/>
      <c r="BH54"/>
      <c r="BI54"/>
      <c r="BJ54"/>
      <c r="BX54" s="101"/>
      <c r="BY54" s="353" t="s">
        <v>1241</v>
      </c>
      <c r="CB54"/>
      <c r="CC54"/>
      <c r="CD54" s="99"/>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row>
    <row r="55" spans="1:167" ht="30" customHeight="1">
      <c r="A55" s="41"/>
      <c r="B55" s="389"/>
      <c r="C55" s="165">
        <v>8.3000000000000007</v>
      </c>
      <c r="D55" s="130" t="s">
        <v>1242</v>
      </c>
      <c r="F55" s="293"/>
      <c r="G55" s="286"/>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001" t="s">
        <v>1003</v>
      </c>
      <c r="AQ55" s="2002"/>
      <c r="AR55" s="1995"/>
      <c r="AS55" s="1996"/>
      <c r="AT55" s="1996"/>
      <c r="AU55" s="1996"/>
      <c r="AV55" s="1996"/>
      <c r="AW55" s="1996"/>
      <c r="AX55" s="1996"/>
      <c r="AY55" s="1996"/>
      <c r="AZ55" s="1996"/>
      <c r="BA55" s="1996"/>
      <c r="BB55" s="1996"/>
      <c r="BC55" s="1996"/>
      <c r="BD55" s="1996"/>
      <c r="BE55" s="1996"/>
      <c r="BF55" s="1996"/>
      <c r="BG55" s="1996"/>
      <c r="BH55" s="1996"/>
      <c r="BI55" s="1996"/>
      <c r="BJ55" s="1996"/>
      <c r="BK55" s="1996"/>
      <c r="BL55" s="1996"/>
      <c r="BM55" s="1996"/>
      <c r="BN55" s="1996"/>
      <c r="BO55" s="1996"/>
      <c r="BP55" s="1996"/>
      <c r="BQ55" s="1996"/>
      <c r="BR55" s="1996"/>
      <c r="BS55" s="1996"/>
      <c r="BT55" s="1996"/>
      <c r="BU55" s="1996"/>
      <c r="BV55" s="1996"/>
      <c r="BW55" s="1996"/>
      <c r="BX55" s="1996"/>
      <c r="BY55" s="1996"/>
      <c r="BZ55" s="1996"/>
      <c r="CA55" s="1997"/>
      <c r="CB55"/>
      <c r="CC55"/>
      <c r="CD55" s="99"/>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row>
    <row r="56" spans="1:167" s="136" customFormat="1" ht="30" customHeight="1">
      <c r="B56" s="389"/>
      <c r="C56" s="308"/>
      <c r="D56" s="130" t="s">
        <v>1243</v>
      </c>
      <c r="E56" s="2"/>
      <c r="F56" s="312"/>
      <c r="G56" s="157"/>
      <c r="H56" s="158"/>
      <c r="I56" s="158"/>
      <c r="J56" s="158"/>
      <c r="K56" s="158"/>
      <c r="L56" s="158"/>
      <c r="M56" s="126"/>
      <c r="N56" s="158"/>
      <c r="O56" s="158"/>
      <c r="P56" s="158"/>
      <c r="Q56" s="158"/>
      <c r="R56" s="158"/>
      <c r="S56" s="158"/>
      <c r="T56" s="126"/>
      <c r="U56" s="126"/>
      <c r="V56" s="126"/>
      <c r="W56" s="126"/>
      <c r="X56" s="126"/>
      <c r="Y56" s="126"/>
      <c r="Z56" s="126"/>
      <c r="AA56" s="126"/>
      <c r="AB56" s="126"/>
      <c r="AC56" s="126"/>
      <c r="AD56" s="159"/>
      <c r="AE56" s="159"/>
      <c r="AF56" s="159"/>
      <c r="AG56" s="159"/>
      <c r="AH56" s="159"/>
      <c r="AI56" s="159"/>
      <c r="AJ56" s="159"/>
      <c r="AK56" s="112"/>
      <c r="AL56" s="112"/>
      <c r="AM56" s="112"/>
      <c r="AN56" s="113"/>
      <c r="AO56" s="113"/>
      <c r="AP56" s="2002"/>
      <c r="AQ56" s="2002"/>
      <c r="AR56" s="1998"/>
      <c r="AS56" s="1999"/>
      <c r="AT56" s="1999"/>
      <c r="AU56" s="1999"/>
      <c r="AV56" s="1999"/>
      <c r="AW56" s="1999"/>
      <c r="AX56" s="1999"/>
      <c r="AY56" s="1999"/>
      <c r="AZ56" s="1999"/>
      <c r="BA56" s="1999"/>
      <c r="BB56" s="1999"/>
      <c r="BC56" s="1999"/>
      <c r="BD56" s="1999"/>
      <c r="BE56" s="1999"/>
      <c r="BF56" s="1999"/>
      <c r="BG56" s="1999"/>
      <c r="BH56" s="1999"/>
      <c r="BI56" s="1999"/>
      <c r="BJ56" s="1999"/>
      <c r="BK56" s="1999"/>
      <c r="BL56" s="1999"/>
      <c r="BM56" s="1999"/>
      <c r="BN56" s="1999"/>
      <c r="BO56" s="1999"/>
      <c r="BP56" s="1999"/>
      <c r="BQ56" s="1999"/>
      <c r="BR56" s="1999"/>
      <c r="BS56" s="1999"/>
      <c r="BT56" s="1999"/>
      <c r="BU56" s="1999"/>
      <c r="BV56" s="1999"/>
      <c r="BW56" s="1999"/>
      <c r="BX56" s="1999"/>
      <c r="BY56" s="1999"/>
      <c r="BZ56" s="1999"/>
      <c r="CA56" s="2000"/>
      <c r="CB56"/>
      <c r="CC56"/>
      <c r="CD56" s="99"/>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row>
    <row r="57" spans="1:167" ht="30.75" customHeight="1">
      <c r="B57" s="389"/>
      <c r="C57" s="155"/>
      <c r="D57" s="312" t="s">
        <v>1244</v>
      </c>
      <c r="E57" s="156"/>
      <c r="F57" s="155"/>
      <c r="G57" s="157"/>
      <c r="H57" s="158"/>
      <c r="I57" s="158"/>
      <c r="J57" s="158"/>
      <c r="K57" s="158"/>
      <c r="L57" s="158"/>
      <c r="M57" s="126"/>
      <c r="N57" s="158"/>
      <c r="O57" s="158"/>
      <c r="P57" s="158"/>
      <c r="Q57" s="158"/>
      <c r="R57" s="158"/>
      <c r="S57" s="158"/>
      <c r="T57" s="126"/>
      <c r="U57" s="126"/>
      <c r="V57" s="126"/>
      <c r="W57" s="126"/>
      <c r="X57" s="126"/>
      <c r="Y57" s="126"/>
      <c r="Z57" s="126"/>
      <c r="AA57" s="126"/>
      <c r="AB57" s="126"/>
      <c r="AC57" s="126"/>
      <c r="AD57" s="159"/>
      <c r="AE57" s="159"/>
      <c r="AF57" s="159"/>
      <c r="AG57" s="159"/>
      <c r="AH57" s="159"/>
      <c r="AI57" s="159"/>
      <c r="AJ57" s="159"/>
      <c r="AK57" s="112"/>
      <c r="AL57" s="112"/>
      <c r="AM57" s="112"/>
      <c r="AN57" s="113"/>
      <c r="AO57" s="113"/>
      <c r="AP57"/>
      <c r="AQ57"/>
      <c r="AR57"/>
      <c r="AS57"/>
      <c r="AT57"/>
      <c r="AU57"/>
      <c r="AV57"/>
      <c r="AW57"/>
      <c r="AX57"/>
      <c r="AY57"/>
      <c r="AZ57"/>
      <c r="BA57"/>
      <c r="BB57"/>
      <c r="BC57"/>
      <c r="BD57"/>
      <c r="BE57"/>
      <c r="BF57"/>
      <c r="BG57"/>
      <c r="BH57"/>
      <c r="BI57"/>
      <c r="BJ57"/>
      <c r="BK57" s="113"/>
      <c r="BL57" s="113"/>
      <c r="BM57" s="113"/>
      <c r="BN57" s="113"/>
      <c r="BO57" s="160"/>
      <c r="BP57" s="160"/>
      <c r="BQ57"/>
      <c r="BR57"/>
      <c r="BS57"/>
      <c r="BT57"/>
      <c r="BU57"/>
      <c r="BV57"/>
      <c r="BW57"/>
      <c r="BX57"/>
      <c r="BY57"/>
      <c r="BZ57"/>
      <c r="CA57"/>
      <c r="CB57"/>
      <c r="CC57"/>
      <c r="CD57" s="99"/>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row>
    <row r="58" spans="1:167" ht="30.75" customHeight="1">
      <c r="B58" s="389"/>
      <c r="C58" s="155"/>
      <c r="D58" s="306" t="s">
        <v>1245</v>
      </c>
      <c r="E58" s="156"/>
      <c r="F58" s="155"/>
      <c r="G58" s="157"/>
      <c r="H58" s="158"/>
      <c r="I58" s="158"/>
      <c r="J58" s="158"/>
      <c r="K58" s="158"/>
      <c r="L58" s="158"/>
      <c r="M58" s="126"/>
      <c r="N58" s="158"/>
      <c r="O58" s="158"/>
      <c r="P58" s="158"/>
      <c r="Q58" s="158"/>
      <c r="R58" s="158"/>
      <c r="S58" s="158"/>
      <c r="T58" s="126"/>
      <c r="U58" s="126"/>
      <c r="V58" s="126"/>
      <c r="W58" s="126"/>
      <c r="X58" s="126"/>
      <c r="Y58" s="126"/>
      <c r="Z58" s="126"/>
      <c r="AA58" s="126"/>
      <c r="AB58" s="126"/>
      <c r="AC58" s="126"/>
      <c r="AD58" s="159"/>
      <c r="AE58" s="159"/>
      <c r="AF58" s="159"/>
      <c r="AG58" s="159"/>
      <c r="AH58" s="159"/>
      <c r="AI58" s="159"/>
      <c r="AJ58" s="159"/>
      <c r="AK58" s="112"/>
      <c r="AL58" s="112"/>
      <c r="AM58" s="112"/>
      <c r="AN58" s="113"/>
      <c r="AO58" s="113"/>
      <c r="AP58"/>
      <c r="AQ58"/>
      <c r="AR58"/>
      <c r="AS58"/>
      <c r="AT58"/>
      <c r="AU58"/>
      <c r="AV58"/>
      <c r="AW58"/>
      <c r="AX58"/>
      <c r="AY58"/>
      <c r="AZ58"/>
      <c r="BA58"/>
      <c r="BB58"/>
      <c r="BC58"/>
      <c r="BD58"/>
      <c r="BE58"/>
      <c r="BF58"/>
      <c r="BG58"/>
      <c r="BH58"/>
      <c r="BI58"/>
      <c r="BJ58"/>
      <c r="BK58" s="113"/>
      <c r="BL58" s="113"/>
      <c r="BM58" s="113"/>
      <c r="BN58" s="113"/>
      <c r="BO58" s="160"/>
      <c r="BP58" s="160"/>
      <c r="BQ58"/>
      <c r="BR58"/>
      <c r="BS58"/>
      <c r="BT58"/>
      <c r="BU58"/>
      <c r="BV58"/>
      <c r="BW58"/>
      <c r="BX58"/>
      <c r="BY58"/>
      <c r="BZ58"/>
      <c r="CA58"/>
      <c r="CB58"/>
      <c r="CC58"/>
      <c r="CD58" s="99"/>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row>
    <row r="59" spans="1:167" ht="19.5" customHeight="1">
      <c r="B59" s="389"/>
      <c r="C59" s="155"/>
      <c r="D59" s="306"/>
      <c r="E59" s="156"/>
      <c r="F59" s="155"/>
      <c r="G59" s="157"/>
      <c r="H59" s="158"/>
      <c r="I59" s="158"/>
      <c r="J59" s="158"/>
      <c r="K59" s="158"/>
      <c r="L59" s="158"/>
      <c r="M59" s="126"/>
      <c r="N59" s="158"/>
      <c r="O59" s="158"/>
      <c r="P59" s="158"/>
      <c r="Q59" s="158"/>
      <c r="R59" s="158"/>
      <c r="S59" s="158"/>
      <c r="T59" s="126"/>
      <c r="U59" s="126"/>
      <c r="V59" s="126"/>
      <c r="W59" s="126"/>
      <c r="X59" s="126"/>
      <c r="Y59" s="126"/>
      <c r="Z59" s="126"/>
      <c r="AA59" s="126"/>
      <c r="AB59" s="126"/>
      <c r="AC59" s="126"/>
      <c r="AD59" s="159"/>
      <c r="AE59" s="159"/>
      <c r="AF59" s="159"/>
      <c r="AG59" s="159"/>
      <c r="AH59" s="159"/>
      <c r="AI59" s="159"/>
      <c r="AJ59" s="159"/>
      <c r="AK59" s="112"/>
      <c r="AL59" s="112"/>
      <c r="AM59" s="112"/>
      <c r="AN59" s="113"/>
      <c r="AO59" s="113"/>
      <c r="AP59"/>
      <c r="AQ59"/>
      <c r="AR59"/>
      <c r="AS59"/>
      <c r="AT59"/>
      <c r="AU59"/>
      <c r="AV59"/>
      <c r="AW59"/>
      <c r="AX59"/>
      <c r="AY59"/>
      <c r="AZ59"/>
      <c r="BA59"/>
      <c r="BB59"/>
      <c r="BC59"/>
      <c r="BD59"/>
      <c r="BE59"/>
      <c r="BF59"/>
      <c r="BG59"/>
      <c r="BH59"/>
      <c r="BI59"/>
      <c r="BJ59"/>
      <c r="BK59" s="113"/>
      <c r="BL59" s="113"/>
      <c r="BM59" s="113"/>
      <c r="BN59" s="113"/>
      <c r="BO59" s="160"/>
      <c r="BP59" s="160"/>
      <c r="BQ59"/>
      <c r="BR59"/>
      <c r="BS59"/>
      <c r="BT59"/>
      <c r="BU59"/>
      <c r="BV59"/>
      <c r="BW59"/>
      <c r="BX59"/>
      <c r="BY59"/>
      <c r="BZ59"/>
      <c r="CA59"/>
      <c r="CB59"/>
      <c r="CC59"/>
      <c r="CD59" s="9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row>
    <row r="60" spans="1:167" ht="19.5" customHeight="1" thickBot="1">
      <c r="B60" s="79"/>
      <c r="C60" s="315"/>
      <c r="D60" s="388"/>
      <c r="E60" s="296"/>
      <c r="F60" s="317"/>
      <c r="G60" s="281"/>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1"/>
      <c r="AL60" s="281"/>
      <c r="AM60" s="281"/>
      <c r="AN60" s="281"/>
      <c r="AO60" s="281"/>
      <c r="AP60" s="95"/>
      <c r="AQ60" s="95"/>
      <c r="AR60" s="95"/>
      <c r="AS60" s="95"/>
      <c r="AT60" s="95"/>
      <c r="AU60" s="95"/>
      <c r="AV60" s="95"/>
      <c r="AW60" s="95"/>
      <c r="AX60" s="95"/>
      <c r="AY60" s="95"/>
      <c r="AZ60" s="95"/>
      <c r="BA60" s="95"/>
      <c r="BB60" s="95"/>
      <c r="BC60" s="95"/>
      <c r="BD60" s="95"/>
      <c r="BE60" s="95"/>
      <c r="BF60" s="95"/>
      <c r="BG60" s="95"/>
      <c r="BH60" s="95"/>
      <c r="BI60" s="95"/>
      <c r="BJ60" s="95"/>
      <c r="BK60" s="303"/>
      <c r="BL60" s="303"/>
      <c r="BM60" s="303"/>
      <c r="BN60" s="303"/>
      <c r="BO60" s="304"/>
      <c r="BP60" s="304"/>
      <c r="BQ60" s="95"/>
      <c r="BR60" s="95"/>
      <c r="BS60" s="95"/>
      <c r="BT60" s="95"/>
      <c r="BU60" s="95"/>
      <c r="BV60" s="95"/>
      <c r="BW60" s="95"/>
      <c r="BX60" s="95"/>
      <c r="BY60" s="95"/>
      <c r="BZ60" s="95"/>
      <c r="CA60" s="95"/>
      <c r="CB60" s="95"/>
      <c r="CC60" s="95"/>
      <c r="CD60" s="198"/>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1:167" ht="20.100000000000001" customHeight="1">
      <c r="B61" s="389"/>
      <c r="CB61"/>
      <c r="CC61"/>
      <c r="CD61" s="99"/>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spans="1:167" ht="20.100000000000001" customHeight="1">
      <c r="B62" s="389"/>
      <c r="C62" s="155"/>
      <c r="D62" s="306"/>
      <c r="F62" s="156"/>
      <c r="G62" s="286"/>
      <c r="H62" s="286"/>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6"/>
      <c r="AP62"/>
      <c r="AQ62"/>
      <c r="AR62"/>
      <c r="AS62"/>
      <c r="AT62"/>
      <c r="AU62"/>
      <c r="AV62"/>
      <c r="AW62"/>
      <c r="AX62"/>
      <c r="AY62"/>
      <c r="AZ62"/>
      <c r="BA62"/>
      <c r="BB62"/>
      <c r="BC62"/>
      <c r="BD62"/>
      <c r="BE62"/>
      <c r="BF62"/>
      <c r="BG62"/>
      <c r="BH62"/>
      <c r="BI62"/>
      <c r="BJ62"/>
      <c r="BX62" s="101"/>
      <c r="CB62"/>
      <c r="CC62"/>
      <c r="CD62" s="99"/>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27.75" customHeight="1">
      <c r="B63" s="389"/>
      <c r="C63" s="165">
        <v>8.4</v>
      </c>
      <c r="D63" s="161" t="s">
        <v>1246</v>
      </c>
      <c r="F63" s="293"/>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002">
        <v>11</v>
      </c>
      <c r="AQ63" s="2002"/>
      <c r="AR63" s="1995"/>
      <c r="AS63" s="1996"/>
      <c r="AT63" s="1996"/>
      <c r="AU63" s="1996"/>
      <c r="AV63" s="1996"/>
      <c r="AW63" s="1996"/>
      <c r="AX63" s="1996"/>
      <c r="AY63" s="1996"/>
      <c r="AZ63" s="1996"/>
      <c r="BA63" s="1996"/>
      <c r="BB63" s="1996"/>
      <c r="BC63" s="1996"/>
      <c r="BD63" s="1996"/>
      <c r="BE63" s="1996"/>
      <c r="BF63" s="1996"/>
      <c r="BG63" s="1996"/>
      <c r="BH63" s="1996"/>
      <c r="BI63" s="1996"/>
      <c r="BJ63" s="1996"/>
      <c r="BK63" s="1996"/>
      <c r="BL63" s="1996"/>
      <c r="BM63" s="1996"/>
      <c r="BN63" s="1996"/>
      <c r="BO63" s="1996"/>
      <c r="BP63" s="1996"/>
      <c r="BQ63" s="1996"/>
      <c r="BR63" s="1996"/>
      <c r="BS63" s="1996"/>
      <c r="BT63" s="1996"/>
      <c r="BU63" s="1996"/>
      <c r="BV63" s="1996"/>
      <c r="BW63" s="1996"/>
      <c r="BX63" s="1996"/>
      <c r="BY63" s="1996"/>
      <c r="BZ63" s="1996"/>
      <c r="CA63" s="1997"/>
      <c r="CB63"/>
      <c r="CC63"/>
      <c r="CD63" s="99"/>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27.75" customHeight="1">
      <c r="B64" s="389"/>
      <c r="C64" s="166"/>
      <c r="D64" s="164" t="s">
        <v>1247</v>
      </c>
      <c r="F64" s="312"/>
      <c r="G64" s="157"/>
      <c r="H64" s="158"/>
      <c r="I64" s="158"/>
      <c r="J64" s="158"/>
      <c r="K64" s="158"/>
      <c r="L64" s="158"/>
      <c r="M64" s="126"/>
      <c r="N64" s="158"/>
      <c r="O64" s="158"/>
      <c r="P64" s="158"/>
      <c r="Q64" s="158"/>
      <c r="R64" s="158"/>
      <c r="S64" s="158"/>
      <c r="T64" s="126"/>
      <c r="U64" s="126"/>
      <c r="V64" s="126"/>
      <c r="W64" s="126"/>
      <c r="X64" s="126"/>
      <c r="Y64" s="126"/>
      <c r="Z64" s="126"/>
      <c r="AA64" s="126"/>
      <c r="AB64" s="126"/>
      <c r="AC64" s="126"/>
      <c r="AD64" s="159"/>
      <c r="AE64" s="159"/>
      <c r="AF64" s="159"/>
      <c r="AG64" s="159"/>
      <c r="AH64" s="159"/>
      <c r="AI64" s="159"/>
      <c r="AJ64" s="159"/>
      <c r="AK64" s="112"/>
      <c r="AL64" s="112"/>
      <c r="AM64" s="112"/>
      <c r="AN64" s="113"/>
      <c r="AO64" s="113"/>
      <c r="AP64" s="2002"/>
      <c r="AQ64" s="2002"/>
      <c r="AR64" s="1998"/>
      <c r="AS64" s="1999"/>
      <c r="AT64" s="1999"/>
      <c r="AU64" s="1999"/>
      <c r="AV64" s="1999"/>
      <c r="AW64" s="1999"/>
      <c r="AX64" s="1999"/>
      <c r="AY64" s="1999"/>
      <c r="AZ64" s="1999"/>
      <c r="BA64" s="1999"/>
      <c r="BB64" s="1999"/>
      <c r="BC64" s="1999"/>
      <c r="BD64" s="1999"/>
      <c r="BE64" s="1999"/>
      <c r="BF64" s="1999"/>
      <c r="BG64" s="1999"/>
      <c r="BH64" s="1999"/>
      <c r="BI64" s="1999"/>
      <c r="BJ64" s="1999"/>
      <c r="BK64" s="1999"/>
      <c r="BL64" s="1999"/>
      <c r="BM64" s="1999"/>
      <c r="BN64" s="1999"/>
      <c r="BO64" s="1999"/>
      <c r="BP64" s="1999"/>
      <c r="BQ64" s="1999"/>
      <c r="BR64" s="1999"/>
      <c r="BS64" s="1999"/>
      <c r="BT64" s="1999"/>
      <c r="BU64" s="1999"/>
      <c r="BV64" s="1999"/>
      <c r="BW64" s="1999"/>
      <c r="BX64" s="1999"/>
      <c r="BY64" s="1999"/>
      <c r="BZ64" s="1999"/>
      <c r="CA64" s="2000"/>
      <c r="CB64"/>
      <c r="CC64"/>
      <c r="CD64" s="99"/>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2:167" ht="19.5" customHeight="1">
      <c r="B65" s="389"/>
      <c r="C65" s="155"/>
      <c r="D65" s="155"/>
      <c r="E65" s="156"/>
      <c r="F65" s="155"/>
      <c r="G65" s="157"/>
      <c r="H65" s="158"/>
      <c r="I65" s="158"/>
      <c r="J65" s="158"/>
      <c r="K65" s="158"/>
      <c r="L65" s="158"/>
      <c r="M65" s="126"/>
      <c r="N65" s="158"/>
      <c r="O65" s="158"/>
      <c r="P65" s="158"/>
      <c r="Q65" s="158"/>
      <c r="R65" s="158"/>
      <c r="S65" s="158"/>
      <c r="T65" s="126"/>
      <c r="U65" s="126"/>
      <c r="V65" s="126"/>
      <c r="W65" s="126"/>
      <c r="X65" s="126"/>
      <c r="Y65" s="126"/>
      <c r="Z65" s="126"/>
      <c r="AA65" s="126"/>
      <c r="AB65" s="126"/>
      <c r="AC65" s="126"/>
      <c r="AD65" s="159"/>
      <c r="AE65" s="159"/>
      <c r="AF65" s="159"/>
      <c r="AG65" s="159"/>
      <c r="AH65" s="159"/>
      <c r="AI65" s="159"/>
      <c r="AJ65" s="159"/>
      <c r="AK65" s="112"/>
      <c r="AL65" s="112"/>
      <c r="AM65" s="112"/>
      <c r="AN65" s="113"/>
      <c r="AO65" s="113"/>
      <c r="AP65"/>
      <c r="AQ65"/>
      <c r="AR65"/>
      <c r="AS65"/>
      <c r="AT65"/>
      <c r="AU65"/>
      <c r="AV65"/>
      <c r="AW65"/>
      <c r="AX65"/>
      <c r="AY65"/>
      <c r="AZ65"/>
      <c r="BA65"/>
      <c r="BB65"/>
      <c r="BC65"/>
      <c r="BD65"/>
      <c r="BE65"/>
      <c r="BF65"/>
      <c r="BG65"/>
      <c r="BH65"/>
      <c r="BI65"/>
      <c r="BJ65"/>
      <c r="BK65" s="113"/>
      <c r="BL65" s="113"/>
      <c r="BM65" s="113"/>
      <c r="BN65" s="113"/>
      <c r="BO65" s="160"/>
      <c r="BP65" s="160"/>
      <c r="BQ65"/>
      <c r="BR65"/>
      <c r="BS65"/>
      <c r="BT65"/>
      <c r="BU65"/>
      <c r="BV65"/>
      <c r="BW65"/>
      <c r="BX65"/>
      <c r="BY65"/>
      <c r="BZ65"/>
      <c r="CA65"/>
      <c r="CB65"/>
      <c r="CC65"/>
      <c r="CD65" s="99"/>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2:167" ht="20.100000000000001" customHeight="1">
      <c r="B66" s="79"/>
      <c r="C66" s="315"/>
      <c r="D66" s="316"/>
      <c r="E66" s="296"/>
      <c r="F66" s="317"/>
      <c r="G66" s="281"/>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c r="AL66" s="281"/>
      <c r="AM66" s="281"/>
      <c r="AN66" s="281"/>
      <c r="AO66" s="281"/>
      <c r="AP66" s="95"/>
      <c r="AQ66" s="95"/>
      <c r="AR66" s="95"/>
      <c r="AS66" s="95"/>
      <c r="AT66" s="95"/>
      <c r="AU66" s="95"/>
      <c r="AV66" s="95"/>
      <c r="AW66" s="95"/>
      <c r="AX66" s="95"/>
      <c r="AY66" s="95"/>
      <c r="AZ66" s="95"/>
      <c r="BA66" s="95"/>
      <c r="BB66" s="95"/>
      <c r="BC66" s="95"/>
      <c r="BD66" s="95"/>
      <c r="BE66" s="95"/>
      <c r="BF66" s="95"/>
      <c r="BG66" s="95"/>
      <c r="BH66" s="95"/>
      <c r="BI66" s="95"/>
      <c r="BJ66" s="95"/>
      <c r="BK66" s="303"/>
      <c r="BL66" s="303"/>
      <c r="BM66" s="303"/>
      <c r="BN66" s="303"/>
      <c r="BO66" s="304"/>
      <c r="BP66" s="304"/>
      <c r="BQ66" s="95"/>
      <c r="BR66" s="95"/>
      <c r="BS66" s="95"/>
      <c r="BT66" s="95"/>
      <c r="BU66" s="95"/>
      <c r="BV66" s="95"/>
      <c r="BW66" s="95"/>
      <c r="BX66" s="95"/>
      <c r="BY66" s="95"/>
      <c r="BZ66" s="95"/>
      <c r="CA66" s="95"/>
      <c r="CB66" s="95"/>
      <c r="CC66" s="95"/>
      <c r="CD66" s="198"/>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2:167" ht="15" customHeight="1">
      <c r="B67" s="389"/>
      <c r="CB67"/>
      <c r="CC67"/>
      <c r="CD67" s="99"/>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2:167" ht="15" customHeight="1">
      <c r="B68" s="389"/>
      <c r="C68" s="322"/>
      <c r="D68" s="323"/>
      <c r="F68" s="324"/>
      <c r="G68" s="325"/>
      <c r="H68" s="325"/>
      <c r="I68" s="325"/>
      <c r="J68" s="325"/>
      <c r="K68" s="325"/>
      <c r="L68" s="325"/>
      <c r="M68" s="325"/>
      <c r="N68" s="325"/>
      <c r="O68" s="325"/>
      <c r="P68" s="325"/>
      <c r="Q68" s="325"/>
      <c r="R68" s="325"/>
      <c r="S68" s="325"/>
      <c r="T68" s="325"/>
      <c r="U68" s="325"/>
      <c r="V68" s="325"/>
      <c r="W68" s="325"/>
      <c r="X68" s="325"/>
      <c r="Y68" s="325"/>
      <c r="Z68" s="325"/>
      <c r="AA68" s="325"/>
      <c r="AB68" s="325"/>
      <c r="AC68" s="325"/>
      <c r="AD68" s="325"/>
      <c r="AE68" s="325"/>
      <c r="AF68" s="325"/>
      <c r="AG68" s="325"/>
      <c r="AH68" s="325"/>
      <c r="AI68" s="325"/>
      <c r="AJ68" s="325"/>
      <c r="AK68" s="325"/>
      <c r="AL68" s="325"/>
      <c r="AM68" s="325"/>
      <c r="AN68" s="325"/>
      <c r="AO68" s="325"/>
      <c r="AP68"/>
      <c r="AQ68"/>
      <c r="AR68"/>
      <c r="AS68"/>
      <c r="AT68"/>
      <c r="AU68"/>
      <c r="AV68"/>
      <c r="AW68"/>
      <c r="AX68"/>
      <c r="AY68"/>
      <c r="AZ68"/>
      <c r="BA68"/>
      <c r="BB68"/>
      <c r="BC68"/>
      <c r="BD68"/>
      <c r="BE68"/>
      <c r="BF68"/>
      <c r="BG68"/>
      <c r="BH68"/>
      <c r="BI68"/>
      <c r="BJ68"/>
      <c r="BX68" s="111"/>
      <c r="BY68" s="111"/>
      <c r="CB68"/>
      <c r="CC68"/>
      <c r="CD68" s="99"/>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2:167" ht="30" customHeight="1">
      <c r="B69" s="389"/>
      <c r="C69" s="390" t="s">
        <v>1248</v>
      </c>
      <c r="D69" s="161" t="s">
        <v>1249</v>
      </c>
      <c r="F69" s="293"/>
      <c r="G69" s="286"/>
      <c r="H69" s="286"/>
      <c r="I69" s="286"/>
      <c r="J69" s="286"/>
      <c r="K69" s="286"/>
      <c r="L69" s="286"/>
      <c r="M69" s="286"/>
      <c r="N69" s="286"/>
      <c r="O69" s="286"/>
      <c r="P69" s="286"/>
      <c r="Q69" s="286"/>
      <c r="R69" s="286"/>
      <c r="S69" s="286"/>
      <c r="T69" s="286"/>
      <c r="U69" s="286"/>
      <c r="V69" s="286"/>
      <c r="W69" s="286"/>
      <c r="X69" s="286"/>
      <c r="Y69" s="286"/>
      <c r="Z69" s="286"/>
      <c r="AA69" s="286"/>
      <c r="AB69" s="286"/>
      <c r="AC69" s="286"/>
      <c r="AD69" s="286"/>
      <c r="AE69" s="286"/>
      <c r="AF69" s="286"/>
      <c r="AG69" s="286"/>
      <c r="AH69" s="286"/>
      <c r="AI69" s="286"/>
      <c r="AJ69" s="286"/>
      <c r="AK69" s="286"/>
      <c r="AL69" s="286"/>
      <c r="AM69" s="286"/>
      <c r="AN69" s="286"/>
      <c r="AO69" s="286"/>
      <c r="CB69"/>
      <c r="CC69"/>
      <c r="CD69" s="9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2:167" ht="30" customHeight="1">
      <c r="B70" s="389"/>
      <c r="C70" s="161"/>
      <c r="D70" s="164" t="s">
        <v>1250</v>
      </c>
      <c r="F70" s="312"/>
      <c r="G70" s="157"/>
      <c r="H70" s="158"/>
      <c r="I70" s="158"/>
      <c r="J70" s="158"/>
      <c r="K70" s="158"/>
      <c r="L70" s="158"/>
      <c r="M70" s="126"/>
      <c r="N70" s="158"/>
      <c r="O70" s="158"/>
      <c r="P70" s="158"/>
      <c r="Q70" s="158"/>
      <c r="R70" s="158"/>
      <c r="S70" s="158"/>
      <c r="T70" s="126"/>
      <c r="U70" s="126"/>
      <c r="V70" s="126"/>
      <c r="W70" s="126"/>
      <c r="X70" s="126"/>
      <c r="Y70" s="126"/>
      <c r="Z70" s="126"/>
      <c r="AA70" s="126"/>
      <c r="AB70" s="126"/>
      <c r="AC70" s="126"/>
      <c r="AD70" s="159"/>
      <c r="AE70" s="159"/>
      <c r="AF70" s="159"/>
      <c r="AG70" s="159"/>
      <c r="AH70" s="159"/>
      <c r="AI70" s="159"/>
      <c r="AJ70" s="159"/>
      <c r="AK70" s="112"/>
      <c r="AL70" s="112"/>
      <c r="AM70" s="112"/>
      <c r="AN70" s="113"/>
      <c r="AO70" s="113"/>
      <c r="CB70"/>
      <c r="CC70"/>
      <c r="CD70" s="99"/>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2:167" ht="30" customHeight="1">
      <c r="B71" s="389"/>
      <c r="C71" s="155"/>
      <c r="D71" s="155"/>
      <c r="E71" s="156"/>
      <c r="F71" s="155"/>
      <c r="G71" s="157"/>
      <c r="H71" s="158"/>
      <c r="I71" s="158"/>
      <c r="J71" s="158"/>
      <c r="K71" s="158"/>
      <c r="L71" s="158"/>
      <c r="M71" s="126"/>
      <c r="N71" s="158"/>
      <c r="O71" s="158"/>
      <c r="P71" s="158"/>
      <c r="Q71" s="158"/>
      <c r="R71" s="158"/>
      <c r="S71" s="158"/>
      <c r="T71" s="126"/>
      <c r="U71" s="126"/>
      <c r="V71" s="126"/>
      <c r="W71" s="126"/>
      <c r="X71" s="126"/>
      <c r="Y71" s="126"/>
      <c r="Z71" s="126"/>
      <c r="AA71" s="126"/>
      <c r="AB71" s="126"/>
      <c r="AC71" s="126"/>
      <c r="AD71" s="159"/>
      <c r="AE71" s="159"/>
      <c r="AF71" s="159"/>
      <c r="AG71" s="159"/>
      <c r="AH71" s="159"/>
      <c r="AI71" s="159"/>
      <c r="AJ71" s="159"/>
      <c r="AK71" s="112"/>
      <c r="AL71" s="112"/>
      <c r="AM71" s="112"/>
      <c r="AN71" s="113"/>
      <c r="AO71" s="113"/>
      <c r="AP71"/>
      <c r="AQ71"/>
      <c r="AR71"/>
      <c r="AS71"/>
      <c r="AT71"/>
      <c r="AU71"/>
      <c r="AV71"/>
      <c r="AW71"/>
      <c r="AX71"/>
      <c r="AY71"/>
      <c r="AZ71"/>
      <c r="BA71"/>
      <c r="BB71"/>
      <c r="BC71"/>
      <c r="BD71"/>
      <c r="BE71"/>
      <c r="BF71"/>
      <c r="BG71"/>
      <c r="BH71"/>
      <c r="BI71"/>
      <c r="BJ71"/>
      <c r="BX71" s="101"/>
      <c r="BY71" s="353"/>
      <c r="CB71"/>
      <c r="CC71"/>
      <c r="CD71" s="99"/>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2:167" ht="30" customHeight="1">
      <c r="B72" s="405"/>
      <c r="C72"/>
      <c r="D72" s="286" t="s">
        <v>778</v>
      </c>
      <c r="E72" s="286"/>
      <c r="F72" s="286" t="s">
        <v>1251</v>
      </c>
      <c r="G72" s="286"/>
      <c r="H72" s="286"/>
      <c r="I72" s="286"/>
      <c r="J72" s="286"/>
      <c r="K72" s="286"/>
      <c r="L72" s="286"/>
      <c r="M72" s="286"/>
      <c r="N72" s="286"/>
      <c r="O72" s="286"/>
      <c r="P72" s="286"/>
      <c r="Q72" s="286"/>
      <c r="R72" s="286"/>
      <c r="S72" s="286"/>
      <c r="T72" s="286"/>
      <c r="U72" s="286"/>
      <c r="V72" s="286"/>
      <c r="W72" s="286"/>
      <c r="X72" s="286"/>
      <c r="Y72" s="286"/>
      <c r="Z72" s="266"/>
      <c r="AA72"/>
      <c r="AB72"/>
      <c r="AC72"/>
      <c r="AD72"/>
      <c r="AE72"/>
      <c r="AF72"/>
      <c r="AG72"/>
      <c r="AH72"/>
      <c r="AI72"/>
      <c r="AJ72"/>
      <c r="AK72"/>
      <c r="AL72"/>
      <c r="AM72"/>
      <c r="AN72"/>
      <c r="AO72"/>
      <c r="AP72" s="2002">
        <v>12</v>
      </c>
      <c r="AQ72" s="2002"/>
      <c r="AR72" s="1995"/>
      <c r="AS72" s="1996"/>
      <c r="AT72" s="1996"/>
      <c r="AU72" s="1996"/>
      <c r="AV72" s="1996"/>
      <c r="AW72" s="1996"/>
      <c r="AX72" s="1996"/>
      <c r="AY72" s="1996"/>
      <c r="AZ72" s="1996"/>
      <c r="BA72" s="1996"/>
      <c r="BB72" s="1996"/>
      <c r="BC72" s="1996"/>
      <c r="BD72" s="1996"/>
      <c r="BE72" s="1996"/>
      <c r="BF72" s="1996"/>
      <c r="BG72" s="1996"/>
      <c r="BH72" s="1996"/>
      <c r="BI72" s="1996"/>
      <c r="BJ72" s="1996"/>
      <c r="BK72" s="1996"/>
      <c r="BL72" s="1996"/>
      <c r="BM72" s="1996"/>
      <c r="BN72" s="1996"/>
      <c r="BO72" s="1996"/>
      <c r="BP72" s="1996"/>
      <c r="BQ72" s="1996"/>
      <c r="BR72" s="1996"/>
      <c r="BS72" s="1996"/>
      <c r="BT72" s="1996"/>
      <c r="BU72" s="1996"/>
      <c r="BV72" s="1996"/>
      <c r="BW72" s="1996"/>
      <c r="BX72" s="1996"/>
      <c r="BY72" s="1996"/>
      <c r="BZ72" s="1996"/>
      <c r="CA72" s="1997"/>
      <c r="CB72"/>
      <c r="CC72"/>
      <c r="CD72" s="99"/>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2:167" ht="30" customHeight="1">
      <c r="B73" s="405"/>
      <c r="C73"/>
      <c r="D73" s="286"/>
      <c r="E73" s="286"/>
      <c r="F73" s="157" t="s">
        <v>1252</v>
      </c>
      <c r="G73" s="286"/>
      <c r="H73" s="286"/>
      <c r="I73" s="286"/>
      <c r="J73" s="286"/>
      <c r="K73" s="286"/>
      <c r="L73" s="286"/>
      <c r="M73" s="286"/>
      <c r="N73" s="286"/>
      <c r="O73" s="286"/>
      <c r="P73" s="286"/>
      <c r="Q73" s="286"/>
      <c r="R73" s="286"/>
      <c r="S73" s="286"/>
      <c r="T73" s="286"/>
      <c r="U73" s="286"/>
      <c r="V73" s="286"/>
      <c r="W73" s="286"/>
      <c r="X73" s="286"/>
      <c r="Y73" s="286"/>
      <c r="Z73" s="266"/>
      <c r="AA73"/>
      <c r="AB73"/>
      <c r="AC73"/>
      <c r="AD73"/>
      <c r="AE73"/>
      <c r="AF73"/>
      <c r="AG73"/>
      <c r="AH73"/>
      <c r="AI73"/>
      <c r="AJ73"/>
      <c r="AK73"/>
      <c r="AL73"/>
      <c r="AM73"/>
      <c r="AN73"/>
      <c r="AO73"/>
      <c r="AP73" s="2002"/>
      <c r="AQ73" s="2002"/>
      <c r="AR73" s="1998"/>
      <c r="AS73" s="1999"/>
      <c r="AT73" s="1999"/>
      <c r="AU73" s="1999"/>
      <c r="AV73" s="1999"/>
      <c r="AW73" s="1999"/>
      <c r="AX73" s="1999"/>
      <c r="AY73" s="1999"/>
      <c r="AZ73" s="1999"/>
      <c r="BA73" s="1999"/>
      <c r="BB73" s="1999"/>
      <c r="BC73" s="1999"/>
      <c r="BD73" s="1999"/>
      <c r="BE73" s="1999"/>
      <c r="BF73" s="1999"/>
      <c r="BG73" s="1999"/>
      <c r="BH73" s="1999"/>
      <c r="BI73" s="1999"/>
      <c r="BJ73" s="1999"/>
      <c r="BK73" s="1999"/>
      <c r="BL73" s="1999"/>
      <c r="BM73" s="1999"/>
      <c r="BN73" s="1999"/>
      <c r="BO73" s="1999"/>
      <c r="BP73" s="1999"/>
      <c r="BQ73" s="1999"/>
      <c r="BR73" s="1999"/>
      <c r="BS73" s="1999"/>
      <c r="BT73" s="1999"/>
      <c r="BU73" s="1999"/>
      <c r="BV73" s="1999"/>
      <c r="BW73" s="1999"/>
      <c r="BX73" s="1999"/>
      <c r="BY73" s="1999"/>
      <c r="BZ73" s="1999"/>
      <c r="CA73" s="2000"/>
      <c r="CB73"/>
      <c r="CC73"/>
      <c r="CD73" s="99"/>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2:167" ht="19.5" customHeight="1">
      <c r="B74" s="405"/>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99"/>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2:167" ht="30" customHeight="1">
      <c r="B75" s="405"/>
      <c r="C75"/>
      <c r="D75" s="286" t="s">
        <v>729</v>
      </c>
      <c r="E75" s="286"/>
      <c r="F75" s="286" t="s">
        <v>1253</v>
      </c>
      <c r="G75" s="286"/>
      <c r="H75" s="286"/>
      <c r="I75" s="286"/>
      <c r="J75" s="286"/>
      <c r="K75" s="286"/>
      <c r="L75" s="286"/>
      <c r="M75" s="286"/>
      <c r="N75" s="286"/>
      <c r="O75" s="286"/>
      <c r="P75" s="286"/>
      <c r="Q75" s="286"/>
      <c r="R75" s="286"/>
      <c r="S75" s="286"/>
      <c r="T75" s="286"/>
      <c r="U75" s="286"/>
      <c r="V75" s="286"/>
      <c r="W75" s="286"/>
      <c r="X75" s="286"/>
      <c r="Y75" s="286"/>
      <c r="Z75" s="266"/>
      <c r="AA75"/>
      <c r="AB75"/>
      <c r="AC75"/>
      <c r="AD75"/>
      <c r="AE75"/>
      <c r="AF75"/>
      <c r="AG75"/>
      <c r="AH75"/>
      <c r="AI75"/>
      <c r="AJ75"/>
      <c r="AK75"/>
      <c r="AL75"/>
      <c r="AM75"/>
      <c r="AN75"/>
      <c r="AO75"/>
      <c r="AP75" s="2002">
        <v>34</v>
      </c>
      <c r="AQ75" s="2002"/>
      <c r="AR75" s="1995"/>
      <c r="AS75" s="1996"/>
      <c r="AT75" s="1996"/>
      <c r="AU75" s="1996"/>
      <c r="AV75" s="1996"/>
      <c r="AW75" s="1996"/>
      <c r="AX75" s="1996"/>
      <c r="AY75" s="1996"/>
      <c r="AZ75" s="1996"/>
      <c r="BA75" s="1996"/>
      <c r="BB75" s="1996"/>
      <c r="BC75" s="1996"/>
      <c r="BD75" s="1996"/>
      <c r="BE75" s="1996"/>
      <c r="BF75" s="1996"/>
      <c r="BG75" s="1996"/>
      <c r="BH75" s="1996"/>
      <c r="BI75" s="1996"/>
      <c r="BJ75" s="1996"/>
      <c r="BK75" s="1996"/>
      <c r="BL75" s="1996"/>
      <c r="BM75" s="1996"/>
      <c r="BN75" s="1996"/>
      <c r="BO75" s="1996"/>
      <c r="BP75" s="1996"/>
      <c r="BQ75" s="1996"/>
      <c r="BR75" s="1996"/>
      <c r="BS75" s="1996"/>
      <c r="BT75" s="1996"/>
      <c r="BU75" s="1996"/>
      <c r="BV75" s="1996"/>
      <c r="BW75" s="1996"/>
      <c r="BX75" s="1996"/>
      <c r="BY75" s="1996"/>
      <c r="BZ75" s="1996"/>
      <c r="CA75" s="1997"/>
      <c r="CB75"/>
      <c r="CC75"/>
      <c r="CD75" s="99"/>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2:167" ht="30" customHeight="1">
      <c r="B76" s="405"/>
      <c r="C76"/>
      <c r="D76" s="286"/>
      <c r="E76" s="286"/>
      <c r="F76" s="157" t="s">
        <v>1254</v>
      </c>
      <c r="G76" s="286"/>
      <c r="H76" s="286"/>
      <c r="I76" s="286"/>
      <c r="J76" s="286"/>
      <c r="K76" s="286"/>
      <c r="L76" s="286"/>
      <c r="M76" s="286"/>
      <c r="N76" s="286"/>
      <c r="O76" s="286"/>
      <c r="P76" s="286"/>
      <c r="Q76" s="286"/>
      <c r="R76" s="286"/>
      <c r="S76" s="286"/>
      <c r="T76" s="286"/>
      <c r="U76" s="286"/>
      <c r="V76" s="286"/>
      <c r="W76" s="286"/>
      <c r="X76" s="286"/>
      <c r="Y76" s="286"/>
      <c r="Z76" s="266"/>
      <c r="AA76"/>
      <c r="AB76"/>
      <c r="AC76"/>
      <c r="AD76"/>
      <c r="AE76"/>
      <c r="AF76"/>
      <c r="AG76"/>
      <c r="AH76"/>
      <c r="AI76"/>
      <c r="AJ76"/>
      <c r="AK76"/>
      <c r="AL76"/>
      <c r="AM76"/>
      <c r="AN76"/>
      <c r="AO76"/>
      <c r="AP76" s="2002"/>
      <c r="AQ76" s="2002"/>
      <c r="AR76" s="1998"/>
      <c r="AS76" s="1999"/>
      <c r="AT76" s="1999"/>
      <c r="AU76" s="1999"/>
      <c r="AV76" s="1999"/>
      <c r="AW76" s="1999"/>
      <c r="AX76" s="1999"/>
      <c r="AY76" s="1999"/>
      <c r="AZ76" s="1999"/>
      <c r="BA76" s="1999"/>
      <c r="BB76" s="1999"/>
      <c r="BC76" s="1999"/>
      <c r="BD76" s="1999"/>
      <c r="BE76" s="1999"/>
      <c r="BF76" s="1999"/>
      <c r="BG76" s="1999"/>
      <c r="BH76" s="1999"/>
      <c r="BI76" s="1999"/>
      <c r="BJ76" s="1999"/>
      <c r="BK76" s="1999"/>
      <c r="BL76" s="1999"/>
      <c r="BM76" s="1999"/>
      <c r="BN76" s="1999"/>
      <c r="BO76" s="1999"/>
      <c r="BP76" s="1999"/>
      <c r="BQ76" s="1999"/>
      <c r="BR76" s="1999"/>
      <c r="BS76" s="1999"/>
      <c r="BT76" s="1999"/>
      <c r="BU76" s="1999"/>
      <c r="BV76" s="1999"/>
      <c r="BW76" s="1999"/>
      <c r="BX76" s="1999"/>
      <c r="BY76" s="1999"/>
      <c r="BZ76" s="1999"/>
      <c r="CA76" s="2000"/>
      <c r="CB76"/>
      <c r="CC76"/>
      <c r="CD76" s="99"/>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2:167" ht="19.5" customHeight="1">
      <c r="B77" s="405"/>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99"/>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2:167" ht="30" customHeight="1">
      <c r="B78" s="1398"/>
      <c r="C78"/>
      <c r="D78" s="286" t="s">
        <v>783</v>
      </c>
      <c r="E78" s="286"/>
      <c r="F78" s="286" t="s">
        <v>1255</v>
      </c>
      <c r="G78" s="286"/>
      <c r="H78" s="286"/>
      <c r="I78" s="286"/>
      <c r="J78" s="286"/>
      <c r="K78" s="286"/>
      <c r="L78" s="286"/>
      <c r="M78" s="286"/>
      <c r="N78" s="286"/>
      <c r="O78" s="286"/>
      <c r="P78" s="286"/>
      <c r="Q78" s="286"/>
      <c r="R78" s="286"/>
      <c r="S78" s="286"/>
      <c r="T78" s="286"/>
      <c r="U78" s="286"/>
      <c r="V78" s="286"/>
      <c r="W78" s="286"/>
      <c r="X78" s="286"/>
      <c r="Y78" s="286"/>
      <c r="Z78" s="266"/>
      <c r="AA78"/>
      <c r="AB78"/>
      <c r="AC78"/>
      <c r="AD78"/>
      <c r="AE78"/>
      <c r="AF78"/>
      <c r="AG78"/>
      <c r="AH78"/>
      <c r="AI78"/>
      <c r="AJ78"/>
      <c r="AK78"/>
      <c r="AL78"/>
      <c r="AM78"/>
      <c r="AN78"/>
      <c r="AO78"/>
      <c r="AP78" s="2002">
        <v>35</v>
      </c>
      <c r="AQ78" s="2002"/>
      <c r="AR78" s="1995"/>
      <c r="AS78" s="1996"/>
      <c r="AT78" s="1996"/>
      <c r="AU78" s="1996"/>
      <c r="AV78" s="1996"/>
      <c r="AW78" s="1996"/>
      <c r="AX78" s="1996"/>
      <c r="AY78" s="1996"/>
      <c r="AZ78" s="1996"/>
      <c r="BA78" s="1996"/>
      <c r="BB78" s="1996"/>
      <c r="BC78" s="1996"/>
      <c r="BD78" s="1996"/>
      <c r="BE78" s="1996"/>
      <c r="BF78" s="1996"/>
      <c r="BG78" s="1996"/>
      <c r="BH78" s="1996"/>
      <c r="BI78" s="1996"/>
      <c r="BJ78" s="1996"/>
      <c r="BK78" s="1996"/>
      <c r="BL78" s="1996"/>
      <c r="BM78" s="1996"/>
      <c r="BN78" s="1996"/>
      <c r="BO78" s="1996"/>
      <c r="BP78" s="1996"/>
      <c r="BQ78" s="1996"/>
      <c r="BR78" s="1996"/>
      <c r="BS78" s="1996"/>
      <c r="BT78" s="1996"/>
      <c r="BU78" s="1996"/>
      <c r="BV78" s="1996"/>
      <c r="BW78" s="1996"/>
      <c r="BX78" s="1996"/>
      <c r="BY78" s="1996"/>
      <c r="BZ78" s="1996"/>
      <c r="CA78" s="1997"/>
      <c r="CB78" s="326"/>
      <c r="CC78" s="326"/>
      <c r="CD78" s="78"/>
    </row>
    <row r="79" spans="2:167" ht="30" customHeight="1">
      <c r="B79" s="1398"/>
      <c r="C79"/>
      <c r="D79" s="286"/>
      <c r="E79" s="286"/>
      <c r="F79" s="157" t="s">
        <v>1256</v>
      </c>
      <c r="G79" s="286"/>
      <c r="H79" s="286"/>
      <c r="I79" s="286"/>
      <c r="J79" s="286"/>
      <c r="K79" s="286"/>
      <c r="L79" s="286"/>
      <c r="M79" s="286"/>
      <c r="N79" s="286"/>
      <c r="O79" s="286"/>
      <c r="P79" s="286"/>
      <c r="Q79" s="286"/>
      <c r="R79" s="286"/>
      <c r="S79" s="286"/>
      <c r="T79" s="286"/>
      <c r="U79" s="286"/>
      <c r="V79" s="286"/>
      <c r="W79" s="286"/>
      <c r="X79" s="286"/>
      <c r="Y79" s="286"/>
      <c r="Z79" s="266"/>
      <c r="AA79"/>
      <c r="AB79"/>
      <c r="AC79"/>
      <c r="AD79"/>
      <c r="AE79"/>
      <c r="AF79"/>
      <c r="AG79"/>
      <c r="AH79"/>
      <c r="AI79"/>
      <c r="AJ79"/>
      <c r="AK79"/>
      <c r="AL79"/>
      <c r="AM79"/>
      <c r="AN79"/>
      <c r="AO79"/>
      <c r="AP79" s="2002"/>
      <c r="AQ79" s="2002"/>
      <c r="AR79" s="1998"/>
      <c r="AS79" s="1999"/>
      <c r="AT79" s="1999"/>
      <c r="AU79" s="1999"/>
      <c r="AV79" s="1999"/>
      <c r="AW79" s="1999"/>
      <c r="AX79" s="1999"/>
      <c r="AY79" s="1999"/>
      <c r="AZ79" s="1999"/>
      <c r="BA79" s="1999"/>
      <c r="BB79" s="1999"/>
      <c r="BC79" s="1999"/>
      <c r="BD79" s="1999"/>
      <c r="BE79" s="1999"/>
      <c r="BF79" s="1999"/>
      <c r="BG79" s="1999"/>
      <c r="BH79" s="1999"/>
      <c r="BI79" s="1999"/>
      <c r="BJ79" s="1999"/>
      <c r="BK79" s="1999"/>
      <c r="BL79" s="1999"/>
      <c r="BM79" s="1999"/>
      <c r="BN79" s="1999"/>
      <c r="BO79" s="1999"/>
      <c r="BP79" s="1999"/>
      <c r="BQ79" s="1999"/>
      <c r="BR79" s="1999"/>
      <c r="BS79" s="1999"/>
      <c r="BT79" s="1999"/>
      <c r="BU79" s="1999"/>
      <c r="BV79" s="1999"/>
      <c r="BW79" s="1999"/>
      <c r="BX79" s="1999"/>
      <c r="BY79" s="1999"/>
      <c r="BZ79" s="1999"/>
      <c r="CA79" s="2000"/>
      <c r="CB79" s="326"/>
      <c r="CC79" s="326"/>
      <c r="CD79" s="78"/>
    </row>
    <row r="80" spans="2:167" ht="20.100000000000001" customHeight="1">
      <c r="B80" s="1398"/>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s="326"/>
      <c r="BI80" s="326"/>
      <c r="BJ80" s="326"/>
      <c r="BK80" s="326"/>
      <c r="BL80" s="326"/>
      <c r="BM80" s="326"/>
      <c r="BN80" s="326"/>
      <c r="BO80" s="326"/>
      <c r="BP80" s="326"/>
      <c r="BQ80" s="326"/>
      <c r="BR80" s="326"/>
      <c r="BS80" s="326"/>
      <c r="BT80" s="326"/>
      <c r="BU80" s="326"/>
      <c r="BV80" s="326"/>
      <c r="BW80" s="326"/>
      <c r="BX80" s="326"/>
      <c r="BY80" s="326"/>
      <c r="BZ80" s="326"/>
      <c r="CA80" s="326"/>
      <c r="CB80" s="326"/>
      <c r="CC80" s="326"/>
      <c r="CD80" s="78"/>
    </row>
    <row r="81" spans="2:82" ht="30" customHeight="1">
      <c r="B81" s="1398"/>
      <c r="C81"/>
      <c r="D81" s="286" t="s">
        <v>851</v>
      </c>
      <c r="E81" s="286"/>
      <c r="F81" s="286" t="s">
        <v>1257</v>
      </c>
      <c r="G81" s="286"/>
      <c r="H81" s="286"/>
      <c r="I81" s="286"/>
      <c r="J81" s="286"/>
      <c r="K81" s="286"/>
      <c r="L81" s="286"/>
      <c r="M81" s="286"/>
      <c r="N81" s="286"/>
      <c r="O81" s="286"/>
      <c r="P81" s="286"/>
      <c r="Q81" s="286"/>
      <c r="R81" s="286"/>
      <c r="S81" s="286"/>
      <c r="T81" s="286"/>
      <c r="U81" s="286"/>
      <c r="V81" s="286"/>
      <c r="W81" s="286"/>
      <c r="X81" s="286"/>
      <c r="Y81" s="286"/>
      <c r="Z81" s="266"/>
      <c r="AA81"/>
      <c r="AB81"/>
      <c r="AC81"/>
      <c r="AD81"/>
      <c r="AE81"/>
      <c r="AF81"/>
      <c r="AG81"/>
      <c r="AH81"/>
      <c r="AI81"/>
      <c r="AJ81"/>
      <c r="AK81"/>
      <c r="AL81"/>
      <c r="AM81"/>
      <c r="AN81"/>
      <c r="AO81"/>
      <c r="AP81" s="2002">
        <v>39</v>
      </c>
      <c r="AQ81" s="2002"/>
      <c r="AR81" s="1995"/>
      <c r="AS81" s="1996"/>
      <c r="AT81" s="1996"/>
      <c r="AU81" s="1996"/>
      <c r="AV81" s="1996"/>
      <c r="AW81" s="1996"/>
      <c r="AX81" s="1996"/>
      <c r="AY81" s="1996"/>
      <c r="AZ81" s="1996"/>
      <c r="BA81" s="1996"/>
      <c r="BB81" s="1996"/>
      <c r="BC81" s="1996"/>
      <c r="BD81" s="1996"/>
      <c r="BE81" s="1996"/>
      <c r="BF81" s="1996"/>
      <c r="BG81" s="1996"/>
      <c r="BH81" s="1996"/>
      <c r="BI81" s="1996"/>
      <c r="BJ81" s="1996"/>
      <c r="BK81" s="1996"/>
      <c r="BL81" s="1996"/>
      <c r="BM81" s="1996"/>
      <c r="BN81" s="1996"/>
      <c r="BO81" s="1996"/>
      <c r="BP81" s="1996"/>
      <c r="BQ81" s="1996"/>
      <c r="BR81" s="1996"/>
      <c r="BS81" s="1996"/>
      <c r="BT81" s="1996"/>
      <c r="BU81" s="1996"/>
      <c r="BV81" s="1996"/>
      <c r="BW81" s="1996"/>
      <c r="BX81" s="1996"/>
      <c r="BY81" s="1996"/>
      <c r="BZ81" s="1996"/>
      <c r="CA81" s="1997"/>
      <c r="CB81" s="326"/>
      <c r="CC81" s="326"/>
      <c r="CD81" s="78"/>
    </row>
    <row r="82" spans="2:82" ht="30" customHeight="1">
      <c r="B82" s="1398"/>
      <c r="C82" s="326"/>
      <c r="D82" s="286"/>
      <c r="E82" s="286"/>
      <c r="F82" s="157" t="s">
        <v>1258</v>
      </c>
      <c r="G82" s="286"/>
      <c r="H82" s="286"/>
      <c r="I82" s="286"/>
      <c r="J82" s="286"/>
      <c r="K82" s="286"/>
      <c r="L82" s="286"/>
      <c r="M82" s="286"/>
      <c r="N82" s="286"/>
      <c r="O82" s="286"/>
      <c r="P82" s="286"/>
      <c r="Q82" s="286"/>
      <c r="R82" s="286"/>
      <c r="S82" s="286"/>
      <c r="T82" s="286"/>
      <c r="U82" s="286"/>
      <c r="V82" s="286"/>
      <c r="W82" s="286"/>
      <c r="X82" s="286"/>
      <c r="Y82" s="286"/>
      <c r="Z82" s="266"/>
      <c r="AA82"/>
      <c r="AB82"/>
      <c r="AC82"/>
      <c r="AD82"/>
      <c r="AE82"/>
      <c r="AF82"/>
      <c r="AG82"/>
      <c r="AH82"/>
      <c r="AI82"/>
      <c r="AJ82"/>
      <c r="AK82"/>
      <c r="AL82"/>
      <c r="AM82"/>
      <c r="AN82"/>
      <c r="AO82"/>
      <c r="AP82" s="2002"/>
      <c r="AQ82" s="2002"/>
      <c r="AR82" s="1998"/>
      <c r="AS82" s="1999"/>
      <c r="AT82" s="1999"/>
      <c r="AU82" s="1999"/>
      <c r="AV82" s="1999"/>
      <c r="AW82" s="1999"/>
      <c r="AX82" s="1999"/>
      <c r="AY82" s="1999"/>
      <c r="AZ82" s="1999"/>
      <c r="BA82" s="1999"/>
      <c r="BB82" s="1999"/>
      <c r="BC82" s="1999"/>
      <c r="BD82" s="1999"/>
      <c r="BE82" s="1999"/>
      <c r="BF82" s="1999"/>
      <c r="BG82" s="1999"/>
      <c r="BH82" s="1999"/>
      <c r="BI82" s="1999"/>
      <c r="BJ82" s="1999"/>
      <c r="BK82" s="1999"/>
      <c r="BL82" s="1999"/>
      <c r="BM82" s="1999"/>
      <c r="BN82" s="1999"/>
      <c r="BO82" s="1999"/>
      <c r="BP82" s="1999"/>
      <c r="BQ82" s="1999"/>
      <c r="BR82" s="1999"/>
      <c r="BS82" s="1999"/>
      <c r="BT82" s="1999"/>
      <c r="BU82" s="1999"/>
      <c r="BV82" s="1999"/>
      <c r="BW82" s="1999"/>
      <c r="BX82" s="1999"/>
      <c r="BY82" s="1999"/>
      <c r="BZ82" s="1999"/>
      <c r="CA82" s="2000"/>
      <c r="CB82" s="326"/>
      <c r="CC82" s="326"/>
      <c r="CD82" s="78"/>
    </row>
    <row r="83" spans="2:82" ht="20.100000000000001" customHeight="1">
      <c r="B83" s="1398"/>
      <c r="C83" s="326"/>
      <c r="D83" s="326"/>
      <c r="E83" s="326"/>
      <c r="F83" s="326"/>
      <c r="G83" s="326"/>
      <c r="H83" s="326"/>
      <c r="I83" s="326"/>
      <c r="J83" s="326"/>
      <c r="K83" s="326"/>
      <c r="L83" s="326"/>
      <c r="M83" s="326"/>
      <c r="N83" s="326"/>
      <c r="O83" s="326"/>
      <c r="P83" s="326"/>
      <c r="Q83" s="326"/>
      <c r="R83" s="326"/>
      <c r="S83" s="326"/>
      <c r="T83" s="326"/>
      <c r="U83" s="326"/>
      <c r="V83" s="326"/>
      <c r="W83" s="326"/>
      <c r="X83" s="326"/>
      <c r="Y83" s="326"/>
      <c r="Z83" s="326"/>
      <c r="AA83" s="326"/>
      <c r="AB83" s="326"/>
      <c r="AC83" s="326"/>
      <c r="AD83" s="326"/>
      <c r="AE83" s="326"/>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6"/>
      <c r="BW83" s="326"/>
      <c r="BX83" s="326"/>
      <c r="BY83" s="326"/>
      <c r="BZ83" s="326"/>
      <c r="CA83" s="326"/>
      <c r="CB83" s="326"/>
      <c r="CC83" s="326"/>
      <c r="CD83" s="78"/>
    </row>
    <row r="84" spans="2:82" ht="30" customHeight="1">
      <c r="B84" s="1398"/>
      <c r="C84" s="326"/>
      <c r="D84" s="286" t="s">
        <v>854</v>
      </c>
      <c r="E84" s="286"/>
      <c r="F84" s="286" t="s">
        <v>1259</v>
      </c>
      <c r="G84" s="286"/>
      <c r="H84" s="286"/>
      <c r="I84" s="286"/>
      <c r="J84" s="286"/>
      <c r="K84" s="286"/>
      <c r="L84" s="286"/>
      <c r="M84" s="286"/>
      <c r="N84" s="286"/>
      <c r="O84" s="286"/>
      <c r="P84" s="286"/>
      <c r="Q84" s="286"/>
      <c r="R84" s="286"/>
      <c r="S84" s="286"/>
      <c r="T84" s="286"/>
      <c r="U84" s="286"/>
      <c r="V84" s="286"/>
      <c r="W84" s="286"/>
      <c r="X84" s="286"/>
      <c r="Y84" s="286"/>
      <c r="Z84" s="266"/>
      <c r="AA84"/>
      <c r="AB84"/>
      <c r="AC84"/>
      <c r="AD84"/>
      <c r="AE84"/>
      <c r="AF84"/>
      <c r="AG84"/>
      <c r="AH84"/>
      <c r="AI84"/>
      <c r="AJ84"/>
      <c r="AK84"/>
      <c r="AL84"/>
      <c r="AM84"/>
      <c r="AN84"/>
      <c r="AO84"/>
      <c r="AP84" s="2002">
        <v>61</v>
      </c>
      <c r="AQ84" s="2002"/>
      <c r="AR84" s="1995"/>
      <c r="AS84" s="1996"/>
      <c r="AT84" s="1996"/>
      <c r="AU84" s="1996"/>
      <c r="AV84" s="1996"/>
      <c r="AW84" s="1996"/>
      <c r="AX84" s="1996"/>
      <c r="AY84" s="1996"/>
      <c r="AZ84" s="1996"/>
      <c r="BA84" s="1996"/>
      <c r="BB84" s="1996"/>
      <c r="BC84" s="1996"/>
      <c r="BD84" s="1996"/>
      <c r="BE84" s="1996"/>
      <c r="BF84" s="1996"/>
      <c r="BG84" s="1996"/>
      <c r="BH84" s="1996"/>
      <c r="BI84" s="1996"/>
      <c r="BJ84" s="1996"/>
      <c r="BK84" s="1996"/>
      <c r="BL84" s="1996"/>
      <c r="BM84" s="1996"/>
      <c r="BN84" s="1996"/>
      <c r="BO84" s="1996"/>
      <c r="BP84" s="1996"/>
      <c r="BQ84" s="1996"/>
      <c r="BR84" s="1996"/>
      <c r="BS84" s="1996"/>
      <c r="BT84" s="1996"/>
      <c r="BU84" s="1996"/>
      <c r="BV84" s="1996"/>
      <c r="BW84" s="1996"/>
      <c r="BX84" s="1996"/>
      <c r="BY84" s="1996"/>
      <c r="BZ84" s="1996"/>
      <c r="CA84" s="1997"/>
      <c r="CB84" s="326"/>
      <c r="CC84" s="326"/>
      <c r="CD84" s="78"/>
    </row>
    <row r="85" spans="2:82" ht="30" customHeight="1">
      <c r="B85" s="1398"/>
      <c r="C85" s="326"/>
      <c r="D85" s="286"/>
      <c r="E85" s="286"/>
      <c r="F85" s="157" t="s">
        <v>1260</v>
      </c>
      <c r="G85" s="286"/>
      <c r="H85" s="286"/>
      <c r="I85" s="286"/>
      <c r="J85" s="286"/>
      <c r="K85" s="286"/>
      <c r="L85" s="286"/>
      <c r="M85" s="286"/>
      <c r="N85" s="286"/>
      <c r="O85" s="286"/>
      <c r="P85" s="286"/>
      <c r="Q85" s="286"/>
      <c r="R85" s="286"/>
      <c r="S85" s="286"/>
      <c r="T85" s="286"/>
      <c r="U85" s="286"/>
      <c r="V85" s="286"/>
      <c r="W85" s="286"/>
      <c r="X85" s="286"/>
      <c r="Y85" s="286"/>
      <c r="Z85" s="266"/>
      <c r="AA85"/>
      <c r="AB85"/>
      <c r="AC85"/>
      <c r="AD85"/>
      <c r="AE85"/>
      <c r="AF85"/>
      <c r="AG85"/>
      <c r="AH85"/>
      <c r="AI85"/>
      <c r="AJ85"/>
      <c r="AK85"/>
      <c r="AL85"/>
      <c r="AM85"/>
      <c r="AN85"/>
      <c r="AO85"/>
      <c r="AP85" s="2002"/>
      <c r="AQ85" s="2002"/>
      <c r="AR85" s="1998"/>
      <c r="AS85" s="1999"/>
      <c r="AT85" s="1999"/>
      <c r="AU85" s="1999"/>
      <c r="AV85" s="1999"/>
      <c r="AW85" s="1999"/>
      <c r="AX85" s="1999"/>
      <c r="AY85" s="1999"/>
      <c r="AZ85" s="1999"/>
      <c r="BA85" s="1999"/>
      <c r="BB85" s="1999"/>
      <c r="BC85" s="1999"/>
      <c r="BD85" s="1999"/>
      <c r="BE85" s="1999"/>
      <c r="BF85" s="1999"/>
      <c r="BG85" s="1999"/>
      <c r="BH85" s="1999"/>
      <c r="BI85" s="1999"/>
      <c r="BJ85" s="1999"/>
      <c r="BK85" s="1999"/>
      <c r="BL85" s="1999"/>
      <c r="BM85" s="1999"/>
      <c r="BN85" s="1999"/>
      <c r="BO85" s="1999"/>
      <c r="BP85" s="1999"/>
      <c r="BQ85" s="1999"/>
      <c r="BR85" s="1999"/>
      <c r="BS85" s="1999"/>
      <c r="BT85" s="1999"/>
      <c r="BU85" s="1999"/>
      <c r="BV85" s="1999"/>
      <c r="BW85" s="1999"/>
      <c r="BX85" s="1999"/>
      <c r="BY85" s="1999"/>
      <c r="BZ85" s="1999"/>
      <c r="CA85" s="2000"/>
      <c r="CB85" s="326"/>
      <c r="CC85" s="326"/>
      <c r="CD85" s="78"/>
    </row>
    <row r="86" spans="2:82" ht="20.100000000000001" customHeight="1">
      <c r="B86" s="389"/>
      <c r="C86" s="125"/>
      <c r="D86" s="125"/>
      <c r="E86" s="125"/>
      <c r="F86" s="125"/>
      <c r="G86" s="125"/>
      <c r="H86" s="125"/>
      <c r="I86" s="125"/>
      <c r="J86" s="125"/>
      <c r="K86" s="125"/>
      <c r="L86" s="125"/>
      <c r="M86" s="125"/>
      <c r="N86" s="125"/>
      <c r="O86" s="125"/>
      <c r="P86" s="125"/>
      <c r="Q86" s="125"/>
      <c r="R86" s="125"/>
      <c r="S86" s="125"/>
      <c r="T86" s="125"/>
      <c r="U86" s="125"/>
      <c r="V86" s="125"/>
      <c r="W86" s="125"/>
      <c r="X86" s="125"/>
      <c r="Y86" s="125"/>
      <c r="Z86" s="125"/>
      <c r="AA86" s="125"/>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125"/>
      <c r="BD86" s="125"/>
      <c r="BE86" s="125"/>
      <c r="BF86" s="125"/>
      <c r="BG86" s="125"/>
      <c r="BH86" s="125"/>
      <c r="BI86" s="125"/>
      <c r="BJ86" s="125"/>
      <c r="BK86" s="125"/>
      <c r="BL86" s="125"/>
      <c r="BM86" s="125"/>
      <c r="BN86" s="125"/>
      <c r="BO86" s="125"/>
      <c r="BP86" s="125"/>
      <c r="BQ86" s="125"/>
      <c r="BR86" s="125"/>
      <c r="BS86" s="125"/>
      <c r="BT86" s="125"/>
      <c r="BU86" s="125"/>
      <c r="BV86" s="125"/>
      <c r="BW86" s="125"/>
      <c r="BX86" s="125"/>
      <c r="BY86" s="125"/>
      <c r="BZ86" s="125"/>
      <c r="CA86" s="125"/>
      <c r="CB86" s="125"/>
      <c r="CC86" s="125"/>
      <c r="CD86" s="78"/>
    </row>
    <row r="87" spans="2:82" ht="30" customHeight="1">
      <c r="B87" s="389"/>
      <c r="C87" s="125"/>
      <c r="D87" s="286" t="s">
        <v>858</v>
      </c>
      <c r="E87" s="286"/>
      <c r="F87" s="286" t="s">
        <v>1261</v>
      </c>
      <c r="G87" s="286"/>
      <c r="H87" s="286"/>
      <c r="I87" s="286"/>
      <c r="J87" s="286"/>
      <c r="K87" s="286"/>
      <c r="L87" s="286"/>
      <c r="M87" s="286"/>
      <c r="N87" s="286"/>
      <c r="O87" s="286"/>
      <c r="P87" s="286"/>
      <c r="Q87" s="286"/>
      <c r="R87" s="286"/>
      <c r="S87" s="286"/>
      <c r="T87" s="286"/>
      <c r="U87" s="286"/>
      <c r="V87" s="286"/>
      <c r="W87" s="286"/>
      <c r="X87" s="286"/>
      <c r="Y87" s="286"/>
      <c r="Z87" s="266"/>
      <c r="AA87"/>
      <c r="AB87"/>
      <c r="AC87"/>
      <c r="AD87"/>
      <c r="AE87"/>
      <c r="AF87"/>
      <c r="AG87"/>
      <c r="AH87"/>
      <c r="AI87"/>
      <c r="AJ87"/>
      <c r="AK87"/>
      <c r="AL87"/>
      <c r="AM87"/>
      <c r="AN87"/>
      <c r="AO87"/>
      <c r="AP87" s="2002">
        <v>62</v>
      </c>
      <c r="AQ87" s="2002"/>
      <c r="AR87" s="1995"/>
      <c r="AS87" s="1996"/>
      <c r="AT87" s="1996"/>
      <c r="AU87" s="1996"/>
      <c r="AV87" s="1996"/>
      <c r="AW87" s="1996"/>
      <c r="AX87" s="1996"/>
      <c r="AY87" s="1996"/>
      <c r="AZ87" s="1996"/>
      <c r="BA87" s="1996"/>
      <c r="BB87" s="1996"/>
      <c r="BC87" s="1996"/>
      <c r="BD87" s="1996"/>
      <c r="BE87" s="1996"/>
      <c r="BF87" s="1996"/>
      <c r="BG87" s="1996"/>
      <c r="BH87" s="1996"/>
      <c r="BI87" s="1996"/>
      <c r="BJ87" s="1996"/>
      <c r="BK87" s="1996"/>
      <c r="BL87" s="1996"/>
      <c r="BM87" s="1996"/>
      <c r="BN87" s="1996"/>
      <c r="BO87" s="1996"/>
      <c r="BP87" s="1996"/>
      <c r="BQ87" s="1996"/>
      <c r="BR87" s="1996"/>
      <c r="BS87" s="1996"/>
      <c r="BT87" s="1996"/>
      <c r="BU87" s="1996"/>
      <c r="BV87" s="1996"/>
      <c r="BW87" s="1996"/>
      <c r="BX87" s="1996"/>
      <c r="BY87" s="1996"/>
      <c r="BZ87" s="1996"/>
      <c r="CA87" s="1997"/>
      <c r="CB87" s="125"/>
      <c r="CC87" s="125"/>
      <c r="CD87" s="78"/>
    </row>
    <row r="88" spans="2:82" ht="30" customHeight="1">
      <c r="B88" s="370"/>
      <c r="D88" s="286"/>
      <c r="E88" s="286"/>
      <c r="F88" s="157" t="s">
        <v>1262</v>
      </c>
      <c r="G88" s="286"/>
      <c r="H88" s="286"/>
      <c r="I88" s="286"/>
      <c r="J88" s="286"/>
      <c r="K88" s="286"/>
      <c r="L88" s="286"/>
      <c r="M88" s="286"/>
      <c r="N88" s="286"/>
      <c r="O88" s="286"/>
      <c r="P88" s="286"/>
      <c r="Q88" s="286"/>
      <c r="R88" s="286"/>
      <c r="S88" s="286"/>
      <c r="T88" s="286"/>
      <c r="U88" s="286"/>
      <c r="V88" s="286"/>
      <c r="W88" s="286"/>
      <c r="X88" s="286"/>
      <c r="Y88" s="286"/>
      <c r="Z88" s="266"/>
      <c r="AA88"/>
      <c r="AB88"/>
      <c r="AC88"/>
      <c r="AD88"/>
      <c r="AE88"/>
      <c r="AF88"/>
      <c r="AG88"/>
      <c r="AH88"/>
      <c r="AI88"/>
      <c r="AJ88"/>
      <c r="AK88"/>
      <c r="AL88"/>
      <c r="AM88"/>
      <c r="AN88"/>
      <c r="AO88"/>
      <c r="AP88" s="2002"/>
      <c r="AQ88" s="2002"/>
      <c r="AR88" s="1998"/>
      <c r="AS88" s="1999"/>
      <c r="AT88" s="1999"/>
      <c r="AU88" s="1999"/>
      <c r="AV88" s="1999"/>
      <c r="AW88" s="1999"/>
      <c r="AX88" s="1999"/>
      <c r="AY88" s="1999"/>
      <c r="AZ88" s="1999"/>
      <c r="BA88" s="1999"/>
      <c r="BB88" s="1999"/>
      <c r="BC88" s="1999"/>
      <c r="BD88" s="1999"/>
      <c r="BE88" s="1999"/>
      <c r="BF88" s="1999"/>
      <c r="BG88" s="1999"/>
      <c r="BH88" s="1999"/>
      <c r="BI88" s="1999"/>
      <c r="BJ88" s="1999"/>
      <c r="BK88" s="1999"/>
      <c r="BL88" s="1999"/>
      <c r="BM88" s="1999"/>
      <c r="BN88" s="1999"/>
      <c r="BO88" s="1999"/>
      <c r="BP88" s="1999"/>
      <c r="BQ88" s="1999"/>
      <c r="BR88" s="1999"/>
      <c r="BS88" s="1999"/>
      <c r="BT88" s="1999"/>
      <c r="BU88" s="1999"/>
      <c r="BV88" s="1999"/>
      <c r="BW88" s="1999"/>
      <c r="BX88" s="1999"/>
      <c r="BY88" s="1999"/>
      <c r="BZ88" s="1999"/>
      <c r="CA88" s="2000"/>
      <c r="CD88" s="41"/>
    </row>
    <row r="89" spans="2:82" ht="20.100000000000001" customHeight="1">
      <c r="B89" s="370"/>
      <c r="CD89" s="41"/>
    </row>
    <row r="90" spans="2:82" ht="30" customHeight="1">
      <c r="B90" s="370"/>
      <c r="D90" s="286" t="s">
        <v>862</v>
      </c>
      <c r="E90" s="286"/>
      <c r="F90" s="286" t="s">
        <v>1263</v>
      </c>
      <c r="G90" s="286"/>
      <c r="H90" s="286"/>
      <c r="I90" s="286"/>
      <c r="J90" s="286"/>
      <c r="K90" s="286"/>
      <c r="L90" s="286"/>
      <c r="M90" s="286"/>
      <c r="N90" s="286"/>
      <c r="O90" s="286"/>
      <c r="P90" s="286"/>
      <c r="Q90" s="286"/>
      <c r="R90" s="286"/>
      <c r="S90" s="286"/>
      <c r="T90" s="286"/>
      <c r="U90" s="286"/>
      <c r="V90" s="286"/>
      <c r="W90" s="286"/>
      <c r="X90" s="286"/>
      <c r="Y90" s="286"/>
      <c r="Z90" s="266"/>
      <c r="AA90"/>
      <c r="AB90"/>
      <c r="AC90"/>
      <c r="AD90"/>
      <c r="AE90"/>
      <c r="AF90"/>
      <c r="AG90"/>
      <c r="AH90"/>
      <c r="AI90"/>
      <c r="AJ90"/>
      <c r="AK90"/>
      <c r="AL90"/>
      <c r="AM90"/>
      <c r="AN90"/>
      <c r="AO90"/>
      <c r="AP90" s="2002">
        <v>31</v>
      </c>
      <c r="AQ90" s="2002"/>
      <c r="AR90" s="1995"/>
      <c r="AS90" s="1996"/>
      <c r="AT90" s="1996"/>
      <c r="AU90" s="1996"/>
      <c r="AV90" s="1996"/>
      <c r="AW90" s="1996"/>
      <c r="AX90" s="1996"/>
      <c r="AY90" s="1996"/>
      <c r="AZ90" s="1996"/>
      <c r="BA90" s="1996"/>
      <c r="BB90" s="1996"/>
      <c r="BC90" s="1996"/>
      <c r="BD90" s="1996"/>
      <c r="BE90" s="1996"/>
      <c r="BF90" s="1996"/>
      <c r="BG90" s="1996"/>
      <c r="BH90" s="1996"/>
      <c r="BI90" s="1996"/>
      <c r="BJ90" s="1996"/>
      <c r="BK90" s="1996"/>
      <c r="BL90" s="1996"/>
      <c r="BM90" s="1996"/>
      <c r="BN90" s="1996"/>
      <c r="BO90" s="1996"/>
      <c r="BP90" s="1996"/>
      <c r="BQ90" s="1996"/>
      <c r="BR90" s="1996"/>
      <c r="BS90" s="1996"/>
      <c r="BT90" s="1996"/>
      <c r="BU90" s="1996"/>
      <c r="BV90" s="1996"/>
      <c r="BW90" s="1996"/>
      <c r="BX90" s="1996"/>
      <c r="BY90" s="1996"/>
      <c r="BZ90" s="1996"/>
      <c r="CA90" s="1997"/>
      <c r="CD90" s="41"/>
    </row>
    <row r="91" spans="2:82" ht="30" customHeight="1">
      <c r="B91" s="370"/>
      <c r="D91" s="286"/>
      <c r="E91" s="286"/>
      <c r="F91" s="157" t="s">
        <v>1264</v>
      </c>
      <c r="G91" s="286"/>
      <c r="H91" s="286"/>
      <c r="I91" s="286"/>
      <c r="J91" s="286"/>
      <c r="K91" s="286"/>
      <c r="L91" s="286"/>
      <c r="M91" s="286"/>
      <c r="N91" s="286"/>
      <c r="O91" s="286"/>
      <c r="P91" s="286"/>
      <c r="Q91" s="286"/>
      <c r="R91" s="286"/>
      <c r="S91" s="286"/>
      <c r="T91" s="286"/>
      <c r="U91" s="286"/>
      <c r="V91" s="286"/>
      <c r="W91" s="286"/>
      <c r="X91" s="286"/>
      <c r="Y91" s="286"/>
      <c r="Z91" s="266"/>
      <c r="AA91"/>
      <c r="AB91"/>
      <c r="AC91"/>
      <c r="AD91"/>
      <c r="AE91"/>
      <c r="AF91"/>
      <c r="AG91"/>
      <c r="AH91"/>
      <c r="AI91"/>
      <c r="AJ91"/>
      <c r="AK91"/>
      <c r="AL91"/>
      <c r="AM91"/>
      <c r="AN91"/>
      <c r="AO91"/>
      <c r="AP91" s="2002"/>
      <c r="AQ91" s="2002"/>
      <c r="AR91" s="1998"/>
      <c r="AS91" s="1999"/>
      <c r="AT91" s="1999"/>
      <c r="AU91" s="1999"/>
      <c r="AV91" s="1999"/>
      <c r="AW91" s="1999"/>
      <c r="AX91" s="1999"/>
      <c r="AY91" s="1999"/>
      <c r="AZ91" s="1999"/>
      <c r="BA91" s="1999"/>
      <c r="BB91" s="1999"/>
      <c r="BC91" s="1999"/>
      <c r="BD91" s="1999"/>
      <c r="BE91" s="1999"/>
      <c r="BF91" s="1999"/>
      <c r="BG91" s="1999"/>
      <c r="BH91" s="1999"/>
      <c r="BI91" s="1999"/>
      <c r="BJ91" s="1999"/>
      <c r="BK91" s="1999"/>
      <c r="BL91" s="1999"/>
      <c r="BM91" s="1999"/>
      <c r="BN91" s="1999"/>
      <c r="BO91" s="1999"/>
      <c r="BP91" s="1999"/>
      <c r="BQ91" s="1999"/>
      <c r="BR91" s="1999"/>
      <c r="BS91" s="1999"/>
      <c r="BT91" s="1999"/>
      <c r="BU91" s="1999"/>
      <c r="BV91" s="1999"/>
      <c r="BW91" s="1999"/>
      <c r="BX91" s="1999"/>
      <c r="BY91" s="1999"/>
      <c r="BZ91" s="1999"/>
      <c r="CA91" s="2000"/>
      <c r="CD91" s="41"/>
    </row>
    <row r="92" spans="2:82" ht="20.100000000000001" customHeight="1">
      <c r="B92" s="370"/>
      <c r="CD92" s="41"/>
    </row>
    <row r="93" spans="2:82" ht="30.75" customHeight="1">
      <c r="B93" s="370"/>
      <c r="C93" s="1"/>
      <c r="D93" s="286" t="s">
        <v>866</v>
      </c>
      <c r="E93" s="286"/>
      <c r="F93" s="286" t="s">
        <v>1265</v>
      </c>
      <c r="G93" s="286"/>
      <c r="H93" s="286"/>
      <c r="I93" s="286"/>
      <c r="J93" s="286"/>
      <c r="K93" s="286"/>
      <c r="L93" s="286"/>
      <c r="M93" s="286"/>
      <c r="N93" s="286"/>
      <c r="O93" s="286"/>
      <c r="P93" s="286"/>
      <c r="Q93" s="286"/>
      <c r="R93" s="286"/>
      <c r="S93" s="286"/>
      <c r="T93" s="286"/>
      <c r="U93" s="286"/>
      <c r="V93" s="286"/>
      <c r="W93" s="286"/>
      <c r="X93" s="286"/>
      <c r="Y93" s="286"/>
      <c r="Z93" s="266"/>
      <c r="AA93"/>
      <c r="AB93"/>
      <c r="AC93"/>
      <c r="AD93"/>
      <c r="AE93"/>
      <c r="AF93"/>
      <c r="AG93"/>
      <c r="AH93"/>
      <c r="AI93"/>
      <c r="AJ93"/>
      <c r="AK93"/>
      <c r="AL93"/>
      <c r="AM93"/>
      <c r="AN93"/>
      <c r="AO93"/>
      <c r="AP93" s="2002">
        <v>13</v>
      </c>
      <c r="AQ93" s="2002"/>
      <c r="AR93" s="1995"/>
      <c r="AS93" s="1996"/>
      <c r="AT93" s="1996"/>
      <c r="AU93" s="1996"/>
      <c r="AV93" s="1996"/>
      <c r="AW93" s="1996"/>
      <c r="AX93" s="1996"/>
      <c r="AY93" s="1996"/>
      <c r="AZ93" s="1996"/>
      <c r="BA93" s="1996"/>
      <c r="BB93" s="1996"/>
      <c r="BC93" s="1996"/>
      <c r="BD93" s="1996"/>
      <c r="BE93" s="1996"/>
      <c r="BF93" s="1996"/>
      <c r="BG93" s="1996"/>
      <c r="BH93" s="1996"/>
      <c r="BI93" s="1996"/>
      <c r="BJ93" s="1996"/>
      <c r="BK93" s="1996"/>
      <c r="BL93" s="1996"/>
      <c r="BM93" s="1996"/>
      <c r="BN93" s="1996"/>
      <c r="BO93" s="1996"/>
      <c r="BP93" s="1996"/>
      <c r="BQ93" s="1996"/>
      <c r="BR93" s="1996"/>
      <c r="BS93" s="1996"/>
      <c r="BT93" s="1996"/>
      <c r="BU93" s="1996"/>
      <c r="BV93" s="1996"/>
      <c r="BW93" s="1996"/>
      <c r="BX93" s="1996"/>
      <c r="BY93" s="1996"/>
      <c r="BZ93" s="1996"/>
      <c r="CA93" s="1997"/>
      <c r="CB93" s="1"/>
      <c r="CC93" s="1"/>
      <c r="CD93" s="41"/>
    </row>
    <row r="94" spans="2:82" ht="30.75" customHeight="1">
      <c r="B94" s="370"/>
      <c r="C94" s="1"/>
      <c r="D94" s="286"/>
      <c r="E94" s="286"/>
      <c r="F94" s="157" t="s">
        <v>1266</v>
      </c>
      <c r="G94" s="286"/>
      <c r="H94" s="286"/>
      <c r="I94" s="286"/>
      <c r="J94" s="286"/>
      <c r="K94" s="286"/>
      <c r="L94" s="286"/>
      <c r="M94" s="286"/>
      <c r="N94" s="286"/>
      <c r="O94" s="286"/>
      <c r="P94" s="286"/>
      <c r="Q94" s="286"/>
      <c r="R94" s="286"/>
      <c r="S94" s="286"/>
      <c r="T94" s="286"/>
      <c r="U94" s="286"/>
      <c r="V94" s="286"/>
      <c r="W94" s="286"/>
      <c r="X94" s="286"/>
      <c r="Y94" s="286"/>
      <c r="Z94" s="266"/>
      <c r="AA94"/>
      <c r="AB94"/>
      <c r="AC94"/>
      <c r="AD94"/>
      <c r="AE94"/>
      <c r="AF94"/>
      <c r="AG94"/>
      <c r="AH94"/>
      <c r="AI94"/>
      <c r="AJ94"/>
      <c r="AK94"/>
      <c r="AL94"/>
      <c r="AM94"/>
      <c r="AN94"/>
      <c r="AO94"/>
      <c r="AP94" s="2002"/>
      <c r="AQ94" s="2002"/>
      <c r="AR94" s="1998"/>
      <c r="AS94" s="1999"/>
      <c r="AT94" s="1999"/>
      <c r="AU94" s="1999"/>
      <c r="AV94" s="1999"/>
      <c r="AW94" s="1999"/>
      <c r="AX94" s="1999"/>
      <c r="AY94" s="1999"/>
      <c r="AZ94" s="1999"/>
      <c r="BA94" s="1999"/>
      <c r="BB94" s="1999"/>
      <c r="BC94" s="1999"/>
      <c r="BD94" s="1999"/>
      <c r="BE94" s="1999"/>
      <c r="BF94" s="1999"/>
      <c r="BG94" s="1999"/>
      <c r="BH94" s="1999"/>
      <c r="BI94" s="1999"/>
      <c r="BJ94" s="1999"/>
      <c r="BK94" s="1999"/>
      <c r="BL94" s="1999"/>
      <c r="BM94" s="1999"/>
      <c r="BN94" s="1999"/>
      <c r="BO94" s="1999"/>
      <c r="BP94" s="1999"/>
      <c r="BQ94" s="1999"/>
      <c r="BR94" s="1999"/>
      <c r="BS94" s="1999"/>
      <c r="BT94" s="1999"/>
      <c r="BU94" s="1999"/>
      <c r="BV94" s="1999"/>
      <c r="BW94" s="1999"/>
      <c r="BX94" s="1999"/>
      <c r="BY94" s="1999"/>
      <c r="BZ94" s="1999"/>
      <c r="CA94" s="2000"/>
      <c r="CB94" s="1"/>
      <c r="CC94" s="1"/>
      <c r="CD94" s="41"/>
    </row>
    <row r="95" spans="2:82" ht="19.5" customHeight="1">
      <c r="B95" s="370"/>
      <c r="CD95" s="41"/>
    </row>
    <row r="96" spans="2:82" ht="19.5" customHeight="1" thickBot="1">
      <c r="B96" s="190"/>
      <c r="C96" s="307"/>
      <c r="D96" s="386"/>
      <c r="E96" s="174"/>
      <c r="F96" s="317"/>
      <c r="G96" s="281"/>
      <c r="H96" s="281"/>
      <c r="I96" s="281"/>
      <c r="J96" s="281"/>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c r="AL96" s="281"/>
      <c r="AM96" s="281"/>
      <c r="AN96" s="281"/>
      <c r="AO96" s="281"/>
      <c r="AP96" s="387"/>
      <c r="AQ96" s="387"/>
      <c r="AR96" s="387"/>
      <c r="AS96" s="387"/>
      <c r="AT96" s="387"/>
      <c r="AU96" s="387"/>
      <c r="AV96" s="387"/>
      <c r="AW96" s="387"/>
      <c r="AX96" s="387"/>
      <c r="AY96" s="387"/>
      <c r="AZ96" s="387"/>
      <c r="BA96" s="387"/>
      <c r="BB96" s="387"/>
      <c r="BC96" s="387"/>
      <c r="BD96" s="387"/>
      <c r="BE96" s="387"/>
      <c r="BF96" s="387"/>
      <c r="BG96" s="387"/>
      <c r="BH96" s="387"/>
      <c r="BI96" s="387"/>
      <c r="BJ96" s="387"/>
      <c r="BK96" s="387"/>
      <c r="BL96" s="387"/>
      <c r="BM96" s="387"/>
      <c r="BN96" s="387"/>
      <c r="BO96" s="387"/>
      <c r="BP96" s="387"/>
      <c r="BQ96" s="387"/>
      <c r="BR96" s="387"/>
      <c r="BS96" s="387"/>
      <c r="BT96" s="387"/>
      <c r="BU96" s="387"/>
      <c r="BV96" s="387"/>
      <c r="BW96" s="387"/>
      <c r="BX96" s="387"/>
      <c r="BY96" s="387"/>
      <c r="BZ96" s="387"/>
      <c r="CA96" s="387"/>
      <c r="CB96" s="174"/>
      <c r="CC96" s="174"/>
      <c r="CD96" s="199"/>
    </row>
    <row r="97" spans="2:82" ht="19.5" customHeight="1">
      <c r="B97" s="370"/>
      <c r="C97" s="165"/>
      <c r="D97" s="130"/>
      <c r="E97" s="1"/>
      <c r="F97" s="293"/>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1375"/>
      <c r="AQ97" s="1375"/>
      <c r="AR97" s="1375"/>
      <c r="AS97" s="1375"/>
      <c r="AT97" s="1375"/>
      <c r="AU97" s="1375"/>
      <c r="AV97" s="1375"/>
      <c r="AW97" s="1375"/>
      <c r="AX97" s="1375"/>
      <c r="AY97" s="1375"/>
      <c r="AZ97" s="1375"/>
      <c r="BA97" s="1375"/>
      <c r="BB97" s="1375"/>
      <c r="BC97" s="1375"/>
      <c r="BD97" s="1375"/>
      <c r="BE97" s="1375"/>
      <c r="BF97" s="1375"/>
      <c r="BG97" s="1375"/>
      <c r="BH97" s="1375"/>
      <c r="BI97" s="1375"/>
      <c r="BJ97" s="1375"/>
      <c r="BK97" s="1375"/>
      <c r="BL97" s="1375"/>
      <c r="BM97" s="1375"/>
      <c r="BN97" s="1375"/>
      <c r="BO97" s="1375"/>
      <c r="BP97" s="1375"/>
      <c r="BQ97" s="1375"/>
      <c r="BR97" s="1375"/>
      <c r="BS97" s="1375"/>
      <c r="BT97" s="1375"/>
      <c r="BU97" s="1375"/>
      <c r="BV97" s="1375"/>
      <c r="BW97" s="1375"/>
      <c r="BX97" s="1375"/>
      <c r="BY97" s="1375"/>
      <c r="BZ97" s="1375"/>
      <c r="CA97" s="1375"/>
      <c r="CB97" s="1"/>
      <c r="CC97" s="1"/>
      <c r="CD97" s="41"/>
    </row>
    <row r="98" spans="2:82" ht="19.5" customHeight="1">
      <c r="B98" s="370"/>
      <c r="C98" s="308"/>
      <c r="D98" s="133"/>
      <c r="F98" s="312"/>
      <c r="G98" s="157"/>
      <c r="H98" s="158"/>
      <c r="I98" s="158"/>
      <c r="J98" s="158"/>
      <c r="K98" s="158"/>
      <c r="L98" s="158"/>
      <c r="M98" s="126"/>
      <c r="N98" s="158"/>
      <c r="O98" s="158"/>
      <c r="P98" s="158"/>
      <c r="Q98" s="158"/>
      <c r="R98" s="158"/>
      <c r="S98" s="158"/>
      <c r="T98" s="126"/>
      <c r="U98" s="126"/>
      <c r="V98" s="126"/>
      <c r="W98" s="126"/>
      <c r="X98" s="126"/>
      <c r="Y98" s="126"/>
      <c r="Z98" s="126"/>
      <c r="AA98" s="126"/>
      <c r="AB98" s="126"/>
      <c r="AC98" s="126"/>
      <c r="AD98" s="159"/>
      <c r="AE98" s="159"/>
      <c r="AF98" s="159"/>
      <c r="AG98" s="159"/>
      <c r="AH98" s="159"/>
      <c r="AI98" s="159"/>
      <c r="AJ98" s="159"/>
      <c r="AK98" s="112"/>
      <c r="AL98" s="112"/>
      <c r="AM98" s="112"/>
      <c r="AN98" s="113"/>
      <c r="AO98" s="113"/>
      <c r="AP98" s="1375"/>
      <c r="AQ98" s="1375"/>
      <c r="AR98" s="385"/>
      <c r="AS98" s="385"/>
      <c r="AT98" s="385"/>
      <c r="AU98" s="385"/>
      <c r="AV98" s="385"/>
      <c r="AW98" s="385"/>
      <c r="AX98" s="385"/>
      <c r="AY98" s="385"/>
      <c r="AZ98" s="385"/>
      <c r="BA98" s="385"/>
      <c r="BB98" s="385"/>
      <c r="BC98" s="385"/>
      <c r="BD98" s="385"/>
      <c r="BE98" s="385"/>
      <c r="BF98" s="385"/>
      <c r="BG98" s="385"/>
      <c r="BH98" s="385"/>
      <c r="BI98" s="385"/>
      <c r="BJ98" s="385"/>
      <c r="BK98" s="385"/>
      <c r="BL98" s="385"/>
      <c r="BM98" s="385"/>
      <c r="BN98" s="385"/>
      <c r="BO98" s="385"/>
      <c r="BP98" s="385"/>
      <c r="BQ98" s="385"/>
      <c r="BR98" s="385"/>
      <c r="BS98" s="385"/>
      <c r="BT98" s="385"/>
      <c r="BU98" s="385"/>
      <c r="BV98" s="385"/>
      <c r="BW98" s="385"/>
      <c r="BX98" s="385"/>
      <c r="BY98" s="385"/>
      <c r="BZ98" s="385"/>
      <c r="CA98" s="385"/>
      <c r="CD98" s="41"/>
    </row>
    <row r="99" spans="2:82" ht="30.75" customHeight="1">
      <c r="B99" s="370"/>
      <c r="C99" s="165">
        <v>8.6</v>
      </c>
      <c r="D99" s="130" t="s">
        <v>1267</v>
      </c>
      <c r="F99" s="293"/>
      <c r="G99" s="286"/>
      <c r="H99" s="286"/>
      <c r="I99" s="286"/>
      <c r="J99" s="286"/>
      <c r="K99" s="286"/>
      <c r="L99" s="286"/>
      <c r="M99" s="286"/>
      <c r="N99" s="286"/>
      <c r="O99" s="286"/>
      <c r="P99" s="286"/>
      <c r="Q99" s="286"/>
      <c r="R99" s="286"/>
      <c r="S99" s="286"/>
      <c r="T99" s="286"/>
      <c r="U99" s="286"/>
      <c r="V99" s="286"/>
      <c r="W99" s="286"/>
      <c r="X99" s="286"/>
      <c r="Y99" s="286"/>
      <c r="Z99" s="286"/>
      <c r="AA99" s="286"/>
      <c r="AB99" s="286"/>
      <c r="AC99" s="286"/>
      <c r="AD99" s="286"/>
      <c r="AE99" s="286"/>
      <c r="AF99" s="286"/>
      <c r="AG99" s="286"/>
      <c r="AH99" s="286"/>
      <c r="AI99" s="286"/>
      <c r="AJ99" s="286"/>
      <c r="AK99" s="286"/>
      <c r="AL99" s="286"/>
      <c r="AM99" s="286"/>
      <c r="AN99" s="286"/>
      <c r="AO99" s="286"/>
      <c r="AP99" s="2002">
        <v>14</v>
      </c>
      <c r="AQ99" s="2002"/>
      <c r="AR99" s="2003"/>
      <c r="AS99" s="2004"/>
      <c r="AT99" s="2004"/>
      <c r="AU99" s="2004"/>
      <c r="AV99" s="2004"/>
      <c r="AW99" s="2004"/>
      <c r="AX99" s="2004"/>
      <c r="AY99" s="2004"/>
      <c r="AZ99" s="2004"/>
      <c r="BA99" s="2004"/>
      <c r="BB99" s="2004"/>
      <c r="BC99" s="2004"/>
      <c r="BD99" s="2004"/>
      <c r="BE99" s="2004"/>
      <c r="BF99" s="2004"/>
      <c r="BG99" s="2004"/>
      <c r="BH99" s="2004"/>
      <c r="BI99" s="2004"/>
      <c r="BJ99" s="2004"/>
      <c r="BK99" s="2004"/>
      <c r="BL99" s="2004"/>
      <c r="BM99" s="2004"/>
      <c r="BN99" s="2004"/>
      <c r="BO99" s="2004"/>
      <c r="BP99" s="2004"/>
      <c r="BQ99" s="2004"/>
      <c r="BR99" s="2004"/>
      <c r="BS99" s="2004"/>
      <c r="BT99" s="2004"/>
      <c r="BU99" s="2004"/>
      <c r="BV99" s="2004"/>
      <c r="BW99" s="2004"/>
      <c r="BX99" s="2004"/>
      <c r="BY99" s="2004"/>
      <c r="BZ99" s="2004"/>
      <c r="CA99" s="2005"/>
      <c r="CD99" s="41"/>
    </row>
    <row r="100" spans="2:82" ht="30.75" customHeight="1">
      <c r="B100" s="370"/>
      <c r="C100" s="308"/>
      <c r="D100" s="133" t="s">
        <v>1268</v>
      </c>
      <c r="F100" s="312"/>
      <c r="G100" s="157"/>
      <c r="H100" s="158"/>
      <c r="I100" s="158"/>
      <c r="J100" s="158"/>
      <c r="K100" s="158"/>
      <c r="L100" s="158"/>
      <c r="M100" s="126"/>
      <c r="N100" s="158"/>
      <c r="O100" s="158"/>
      <c r="P100" s="158"/>
      <c r="Q100" s="158"/>
      <c r="R100" s="158"/>
      <c r="S100" s="158"/>
      <c r="T100" s="126"/>
      <c r="U100" s="126"/>
      <c r="V100" s="126"/>
      <c r="W100" s="126"/>
      <c r="X100" s="126"/>
      <c r="Y100" s="126"/>
      <c r="Z100" s="126"/>
      <c r="AA100" s="126"/>
      <c r="AB100" s="126"/>
      <c r="AC100" s="126"/>
      <c r="AD100" s="159"/>
      <c r="AE100" s="159"/>
      <c r="AF100" s="159"/>
      <c r="AG100" s="159"/>
      <c r="AH100" s="159"/>
      <c r="AI100" s="159"/>
      <c r="AJ100" s="159"/>
      <c r="AK100" s="112"/>
      <c r="AL100" s="112"/>
      <c r="AM100" s="112"/>
      <c r="AN100" s="113"/>
      <c r="AO100" s="113"/>
      <c r="AP100" s="2002"/>
      <c r="AQ100" s="2002"/>
      <c r="AR100" s="1998"/>
      <c r="AS100" s="1999"/>
      <c r="AT100" s="1999"/>
      <c r="AU100" s="1999"/>
      <c r="AV100" s="1999"/>
      <c r="AW100" s="1999"/>
      <c r="AX100" s="1999"/>
      <c r="AY100" s="1999"/>
      <c r="AZ100" s="1999"/>
      <c r="BA100" s="1999"/>
      <c r="BB100" s="1999"/>
      <c r="BC100" s="1999"/>
      <c r="BD100" s="1999"/>
      <c r="BE100" s="1999"/>
      <c r="BF100" s="1999"/>
      <c r="BG100" s="1999"/>
      <c r="BH100" s="1999"/>
      <c r="BI100" s="1999"/>
      <c r="BJ100" s="1999"/>
      <c r="BK100" s="1999"/>
      <c r="BL100" s="1999"/>
      <c r="BM100" s="1999"/>
      <c r="BN100" s="1999"/>
      <c r="BO100" s="1999"/>
      <c r="BP100" s="1999"/>
      <c r="BQ100" s="1999"/>
      <c r="BR100" s="1999"/>
      <c r="BS100" s="1999"/>
      <c r="BT100" s="1999"/>
      <c r="BU100" s="1999"/>
      <c r="BV100" s="1999"/>
      <c r="BW100" s="1999"/>
      <c r="BX100" s="1999"/>
      <c r="BY100" s="1999"/>
      <c r="BZ100" s="1999"/>
      <c r="CA100" s="2000"/>
      <c r="CD100" s="41"/>
    </row>
    <row r="101" spans="2:82" ht="19.5" customHeight="1">
      <c r="B101" s="370"/>
      <c r="CD101" s="41"/>
    </row>
    <row r="102" spans="2:82" ht="20.100000000000001" customHeight="1" thickBot="1">
      <c r="B102" s="79"/>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7"/>
    </row>
    <row r="105" spans="2:82" ht="28.2">
      <c r="B105" s="2008">
        <v>13</v>
      </c>
      <c r="C105" s="2008"/>
      <c r="D105" s="2008"/>
      <c r="E105" s="2008"/>
      <c r="F105" s="2008"/>
      <c r="G105" s="2008"/>
      <c r="H105" s="2008"/>
      <c r="I105" s="2008"/>
      <c r="J105" s="2008"/>
      <c r="K105" s="2008"/>
      <c r="L105" s="2008"/>
      <c r="M105" s="2008"/>
      <c r="N105" s="2008"/>
      <c r="O105" s="2008"/>
      <c r="P105" s="2008"/>
      <c r="Q105" s="2008"/>
      <c r="R105" s="2008"/>
      <c r="S105" s="2008"/>
      <c r="T105" s="2008"/>
      <c r="U105" s="2008"/>
      <c r="V105" s="2008"/>
      <c r="W105" s="2008"/>
      <c r="X105" s="2008"/>
      <c r="Y105" s="2008"/>
      <c r="Z105" s="2008"/>
      <c r="AA105" s="2008"/>
      <c r="AB105" s="2008"/>
      <c r="AC105" s="2008"/>
      <c r="AD105" s="2008"/>
      <c r="AE105" s="2008"/>
      <c r="AF105" s="2008"/>
      <c r="AG105" s="2008"/>
      <c r="AH105" s="2008"/>
      <c r="AI105" s="2008"/>
      <c r="AJ105" s="2008"/>
      <c r="AK105" s="2008"/>
      <c r="AL105" s="2008"/>
      <c r="AM105" s="2008"/>
      <c r="AN105" s="2008"/>
      <c r="AO105" s="2008"/>
      <c r="AP105" s="2008"/>
      <c r="AQ105" s="2008"/>
      <c r="AR105" s="2008"/>
      <c r="AS105" s="2008"/>
      <c r="AT105" s="2008"/>
      <c r="AU105" s="2008"/>
      <c r="AV105" s="2008"/>
      <c r="AW105" s="2008"/>
      <c r="AX105" s="2008"/>
      <c r="AY105" s="2008"/>
      <c r="AZ105" s="2008"/>
      <c r="BA105" s="2008"/>
      <c r="BB105" s="2008"/>
      <c r="BC105" s="2008"/>
      <c r="BD105" s="2008"/>
      <c r="BE105" s="2008"/>
      <c r="BF105" s="2008"/>
      <c r="BG105" s="2008"/>
      <c r="BH105" s="2008"/>
      <c r="BI105" s="2008"/>
      <c r="BJ105" s="2008"/>
      <c r="BK105" s="2008"/>
      <c r="BL105" s="2008"/>
      <c r="BM105" s="2008"/>
      <c r="BN105" s="2008"/>
      <c r="BO105" s="2008"/>
      <c r="BP105" s="2008"/>
      <c r="BQ105" s="2008"/>
      <c r="BR105" s="2008"/>
      <c r="BS105" s="2008"/>
      <c r="BT105" s="2008"/>
      <c r="BU105" s="2008"/>
      <c r="BV105" s="2008"/>
      <c r="BW105" s="2008"/>
      <c r="BX105" s="2008"/>
      <c r="BY105" s="2008"/>
      <c r="BZ105" s="2008"/>
      <c r="CA105" s="2008"/>
      <c r="CB105" s="2008"/>
      <c r="CC105" s="2008"/>
      <c r="CD105" s="2008"/>
    </row>
  </sheetData>
  <mergeCells count="48">
    <mergeCell ref="B105:CD105"/>
    <mergeCell ref="AP16:AQ17"/>
    <mergeCell ref="DO16:DO17"/>
    <mergeCell ref="DP16:DP17"/>
    <mergeCell ref="AR16:CA17"/>
    <mergeCell ref="AP49:AQ50"/>
    <mergeCell ref="AP55:AQ56"/>
    <mergeCell ref="AP63:AQ64"/>
    <mergeCell ref="AP72:AQ73"/>
    <mergeCell ref="AP75:AQ76"/>
    <mergeCell ref="AP78:AQ79"/>
    <mergeCell ref="AP81:AQ82"/>
    <mergeCell ref="AP84:AQ85"/>
    <mergeCell ref="AP87:AQ88"/>
    <mergeCell ref="AP90:AQ91"/>
    <mergeCell ref="AR49:CA50"/>
    <mergeCell ref="AP99:AQ100"/>
    <mergeCell ref="AR99:CA100"/>
    <mergeCell ref="AT13:CB13"/>
    <mergeCell ref="AT14:CA14"/>
    <mergeCell ref="CY18:CZ18"/>
    <mergeCell ref="CY20:CZ20"/>
    <mergeCell ref="AR55:CA56"/>
    <mergeCell ref="AR63:CA64"/>
    <mergeCell ref="AR72:CA73"/>
    <mergeCell ref="AR75:CA76"/>
    <mergeCell ref="AR78:CA79"/>
    <mergeCell ref="AR81:CA82"/>
    <mergeCell ref="AR84:CA85"/>
    <mergeCell ref="AR87:CA88"/>
    <mergeCell ref="AR90:CA91"/>
    <mergeCell ref="AP93:AQ94"/>
    <mergeCell ref="D9:G10"/>
    <mergeCell ref="AR93:CA94"/>
    <mergeCell ref="AP46:AQ47"/>
    <mergeCell ref="AR46:CA47"/>
    <mergeCell ref="AP19:AQ20"/>
    <mergeCell ref="AR19:CA20"/>
    <mergeCell ref="AP37:AQ38"/>
    <mergeCell ref="AR37:CA38"/>
    <mergeCell ref="AP23:AQ24"/>
    <mergeCell ref="AR23:CA24"/>
    <mergeCell ref="AP27:AQ28"/>
    <mergeCell ref="AR27:CA28"/>
    <mergeCell ref="AP30:AQ31"/>
    <mergeCell ref="AR30:CA31"/>
    <mergeCell ref="AP33:AQ34"/>
    <mergeCell ref="AR33:CA34"/>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4206F"/>
  </sheetPr>
  <dimension ref="A1:FK107"/>
  <sheetViews>
    <sheetView view="pageBreakPreview" topLeftCell="A33" zoomScale="40" zoomScaleNormal="25" zoomScaleSheetLayoutView="40" workbookViewId="0">
      <selection activeCell="AR72" sqref="AR72:CA73"/>
    </sheetView>
  </sheetViews>
  <sheetFormatPr defaultColWidth="2.44140625" defaultRowHeight="15"/>
  <cols>
    <col min="1" max="1" width="2.44140625" style="2"/>
    <col min="2" max="2" width="3.88671875" style="2" customWidth="1"/>
    <col min="3" max="3" width="11.44140625" style="2" bestFit="1" customWidth="1"/>
    <col min="4" max="82" width="3.88671875" style="2" customWidth="1"/>
    <col min="83" max="83" width="3" style="2" customWidth="1"/>
    <col min="84" max="88" width="2.44140625" style="2"/>
    <col min="89" max="89" width="2.44140625" style="2" customWidth="1"/>
    <col min="90" max="90" width="2.44140625" style="2"/>
    <col min="91" max="91" width="23.44140625" style="2" customWidth="1"/>
    <col min="92" max="249" width="2.44140625" style="2"/>
    <col min="250" max="250" width="3.88671875" style="2" customWidth="1"/>
    <col min="251" max="251" width="9.109375" style="2" customWidth="1"/>
    <col min="252" max="252" width="3.88671875" style="2" customWidth="1"/>
    <col min="253" max="256" width="1.44140625" style="2" customWidth="1"/>
    <col min="257" max="338" width="3.88671875" style="2" customWidth="1"/>
    <col min="339" max="505" width="2.44140625" style="2"/>
    <col min="506" max="506" width="3.88671875" style="2" customWidth="1"/>
    <col min="507" max="507" width="9.109375" style="2" customWidth="1"/>
    <col min="508" max="508" width="3.88671875" style="2" customWidth="1"/>
    <col min="509" max="512" width="1.44140625" style="2" customWidth="1"/>
    <col min="513" max="594" width="3.88671875" style="2" customWidth="1"/>
    <col min="595" max="761" width="2.44140625" style="2"/>
    <col min="762" max="762" width="3.88671875" style="2" customWidth="1"/>
    <col min="763" max="763" width="9.109375" style="2" customWidth="1"/>
    <col min="764" max="764" width="3.88671875" style="2" customWidth="1"/>
    <col min="765" max="768" width="1.44140625" style="2" customWidth="1"/>
    <col min="769" max="850" width="3.88671875" style="2" customWidth="1"/>
    <col min="851" max="1017" width="2.44140625" style="2"/>
    <col min="1018" max="1018" width="3.88671875" style="2" customWidth="1"/>
    <col min="1019" max="1019" width="9.109375" style="2" customWidth="1"/>
    <col min="1020" max="1020" width="3.88671875" style="2" customWidth="1"/>
    <col min="1021" max="1024" width="1.44140625" style="2" customWidth="1"/>
    <col min="1025" max="1106" width="3.88671875" style="2" customWidth="1"/>
    <col min="1107" max="1273" width="2.44140625" style="2"/>
    <col min="1274" max="1274" width="3.88671875" style="2" customWidth="1"/>
    <col min="1275" max="1275" width="9.109375" style="2" customWidth="1"/>
    <col min="1276" max="1276" width="3.88671875" style="2" customWidth="1"/>
    <col min="1277" max="1280" width="1.44140625" style="2" customWidth="1"/>
    <col min="1281" max="1362" width="3.88671875" style="2" customWidth="1"/>
    <col min="1363" max="1529" width="2.44140625" style="2"/>
    <col min="1530" max="1530" width="3.88671875" style="2" customWidth="1"/>
    <col min="1531" max="1531" width="9.109375" style="2" customWidth="1"/>
    <col min="1532" max="1532" width="3.88671875" style="2" customWidth="1"/>
    <col min="1533" max="1536" width="1.44140625" style="2" customWidth="1"/>
    <col min="1537" max="1618" width="3.88671875" style="2" customWidth="1"/>
    <col min="1619" max="1785" width="2.44140625" style="2"/>
    <col min="1786" max="1786" width="3.88671875" style="2" customWidth="1"/>
    <col min="1787" max="1787" width="9.109375" style="2" customWidth="1"/>
    <col min="1788" max="1788" width="3.88671875" style="2" customWidth="1"/>
    <col min="1789" max="1792" width="1.44140625" style="2" customWidth="1"/>
    <col min="1793" max="1874" width="3.88671875" style="2" customWidth="1"/>
    <col min="1875" max="2041" width="2.44140625" style="2"/>
    <col min="2042" max="2042" width="3.88671875" style="2" customWidth="1"/>
    <col min="2043" max="2043" width="9.109375" style="2" customWidth="1"/>
    <col min="2044" max="2044" width="3.88671875" style="2" customWidth="1"/>
    <col min="2045" max="2048" width="1.44140625" style="2" customWidth="1"/>
    <col min="2049" max="2130" width="3.88671875" style="2" customWidth="1"/>
    <col min="2131" max="2297" width="2.44140625" style="2"/>
    <col min="2298" max="2298" width="3.88671875" style="2" customWidth="1"/>
    <col min="2299" max="2299" width="9.109375" style="2" customWidth="1"/>
    <col min="2300" max="2300" width="3.88671875" style="2" customWidth="1"/>
    <col min="2301" max="2304" width="1.44140625" style="2" customWidth="1"/>
    <col min="2305" max="2386" width="3.88671875" style="2" customWidth="1"/>
    <col min="2387" max="2553" width="2.44140625" style="2"/>
    <col min="2554" max="2554" width="3.88671875" style="2" customWidth="1"/>
    <col min="2555" max="2555" width="9.109375" style="2" customWidth="1"/>
    <col min="2556" max="2556" width="3.88671875" style="2" customWidth="1"/>
    <col min="2557" max="2560" width="1.44140625" style="2" customWidth="1"/>
    <col min="2561" max="2642" width="3.88671875" style="2" customWidth="1"/>
    <col min="2643" max="2809" width="2.44140625" style="2"/>
    <col min="2810" max="2810" width="3.88671875" style="2" customWidth="1"/>
    <col min="2811" max="2811" width="9.109375" style="2" customWidth="1"/>
    <col min="2812" max="2812" width="3.88671875" style="2" customWidth="1"/>
    <col min="2813" max="2816" width="1.44140625" style="2" customWidth="1"/>
    <col min="2817" max="2898" width="3.88671875" style="2" customWidth="1"/>
    <col min="2899" max="3065" width="2.44140625" style="2"/>
    <col min="3066" max="3066" width="3.88671875" style="2" customWidth="1"/>
    <col min="3067" max="3067" width="9.109375" style="2" customWidth="1"/>
    <col min="3068" max="3068" width="3.88671875" style="2" customWidth="1"/>
    <col min="3069" max="3072" width="1.44140625" style="2" customWidth="1"/>
    <col min="3073" max="3154" width="3.88671875" style="2" customWidth="1"/>
    <col min="3155" max="3321" width="2.44140625" style="2"/>
    <col min="3322" max="3322" width="3.88671875" style="2" customWidth="1"/>
    <col min="3323" max="3323" width="9.109375" style="2" customWidth="1"/>
    <col min="3324" max="3324" width="3.88671875" style="2" customWidth="1"/>
    <col min="3325" max="3328" width="1.44140625" style="2" customWidth="1"/>
    <col min="3329" max="3410" width="3.88671875" style="2" customWidth="1"/>
    <col min="3411" max="3577" width="2.44140625" style="2"/>
    <col min="3578" max="3578" width="3.88671875" style="2" customWidth="1"/>
    <col min="3579" max="3579" width="9.109375" style="2" customWidth="1"/>
    <col min="3580" max="3580" width="3.88671875" style="2" customWidth="1"/>
    <col min="3581" max="3584" width="1.44140625" style="2" customWidth="1"/>
    <col min="3585" max="3666" width="3.88671875" style="2" customWidth="1"/>
    <col min="3667" max="3833" width="2.44140625" style="2"/>
    <col min="3834" max="3834" width="3.88671875" style="2" customWidth="1"/>
    <col min="3835" max="3835" width="9.109375" style="2" customWidth="1"/>
    <col min="3836" max="3836" width="3.88671875" style="2" customWidth="1"/>
    <col min="3837" max="3840" width="1.44140625" style="2" customWidth="1"/>
    <col min="3841" max="3922" width="3.88671875" style="2" customWidth="1"/>
    <col min="3923" max="4089" width="2.44140625" style="2"/>
    <col min="4090" max="4090" width="3.88671875" style="2" customWidth="1"/>
    <col min="4091" max="4091" width="9.109375" style="2" customWidth="1"/>
    <col min="4092" max="4092" width="3.88671875" style="2" customWidth="1"/>
    <col min="4093" max="4096" width="1.44140625" style="2" customWidth="1"/>
    <col min="4097" max="4178" width="3.88671875" style="2" customWidth="1"/>
    <col min="4179" max="4345" width="2.44140625" style="2"/>
    <col min="4346" max="4346" width="3.88671875" style="2" customWidth="1"/>
    <col min="4347" max="4347" width="9.109375" style="2" customWidth="1"/>
    <col min="4348" max="4348" width="3.88671875" style="2" customWidth="1"/>
    <col min="4349" max="4352" width="1.44140625" style="2" customWidth="1"/>
    <col min="4353" max="4434" width="3.88671875" style="2" customWidth="1"/>
    <col min="4435" max="4601" width="2.44140625" style="2"/>
    <col min="4602" max="4602" width="3.88671875" style="2" customWidth="1"/>
    <col min="4603" max="4603" width="9.109375" style="2" customWidth="1"/>
    <col min="4604" max="4604" width="3.88671875" style="2" customWidth="1"/>
    <col min="4605" max="4608" width="1.44140625" style="2" customWidth="1"/>
    <col min="4609" max="4690" width="3.88671875" style="2" customWidth="1"/>
    <col min="4691" max="4857" width="2.44140625" style="2"/>
    <col min="4858" max="4858" width="3.88671875" style="2" customWidth="1"/>
    <col min="4859" max="4859" width="9.109375" style="2" customWidth="1"/>
    <col min="4860" max="4860" width="3.88671875" style="2" customWidth="1"/>
    <col min="4861" max="4864" width="1.44140625" style="2" customWidth="1"/>
    <col min="4865" max="4946" width="3.88671875" style="2" customWidth="1"/>
    <col min="4947" max="5113" width="2.44140625" style="2"/>
    <col min="5114" max="5114" width="3.88671875" style="2" customWidth="1"/>
    <col min="5115" max="5115" width="9.109375" style="2" customWidth="1"/>
    <col min="5116" max="5116" width="3.88671875" style="2" customWidth="1"/>
    <col min="5117" max="5120" width="1.44140625" style="2" customWidth="1"/>
    <col min="5121" max="5202" width="3.88671875" style="2" customWidth="1"/>
    <col min="5203" max="5369" width="2.44140625" style="2"/>
    <col min="5370" max="5370" width="3.88671875" style="2" customWidth="1"/>
    <col min="5371" max="5371" width="9.109375" style="2" customWidth="1"/>
    <col min="5372" max="5372" width="3.88671875" style="2" customWidth="1"/>
    <col min="5373" max="5376" width="1.44140625" style="2" customWidth="1"/>
    <col min="5377" max="5458" width="3.88671875" style="2" customWidth="1"/>
    <col min="5459" max="5625" width="2.44140625" style="2"/>
    <col min="5626" max="5626" width="3.88671875" style="2" customWidth="1"/>
    <col min="5627" max="5627" width="9.109375" style="2" customWidth="1"/>
    <col min="5628" max="5628" width="3.88671875" style="2" customWidth="1"/>
    <col min="5629" max="5632" width="1.44140625" style="2" customWidth="1"/>
    <col min="5633" max="5714" width="3.88671875" style="2" customWidth="1"/>
    <col min="5715" max="5881" width="2.44140625" style="2"/>
    <col min="5882" max="5882" width="3.88671875" style="2" customWidth="1"/>
    <col min="5883" max="5883" width="9.109375" style="2" customWidth="1"/>
    <col min="5884" max="5884" width="3.88671875" style="2" customWidth="1"/>
    <col min="5885" max="5888" width="1.44140625" style="2" customWidth="1"/>
    <col min="5889" max="5970" width="3.88671875" style="2" customWidth="1"/>
    <col min="5971" max="6137" width="2.44140625" style="2"/>
    <col min="6138" max="6138" width="3.88671875" style="2" customWidth="1"/>
    <col min="6139" max="6139" width="9.109375" style="2" customWidth="1"/>
    <col min="6140" max="6140" width="3.88671875" style="2" customWidth="1"/>
    <col min="6141" max="6144" width="1.44140625" style="2" customWidth="1"/>
    <col min="6145" max="6226" width="3.88671875" style="2" customWidth="1"/>
    <col min="6227" max="6393" width="2.44140625" style="2"/>
    <col min="6394" max="6394" width="3.88671875" style="2" customWidth="1"/>
    <col min="6395" max="6395" width="9.109375" style="2" customWidth="1"/>
    <col min="6396" max="6396" width="3.88671875" style="2" customWidth="1"/>
    <col min="6397" max="6400" width="1.44140625" style="2" customWidth="1"/>
    <col min="6401" max="6482" width="3.88671875" style="2" customWidth="1"/>
    <col min="6483" max="6649" width="2.44140625" style="2"/>
    <col min="6650" max="6650" width="3.88671875" style="2" customWidth="1"/>
    <col min="6651" max="6651" width="9.109375" style="2" customWidth="1"/>
    <col min="6652" max="6652" width="3.88671875" style="2" customWidth="1"/>
    <col min="6653" max="6656" width="1.44140625" style="2" customWidth="1"/>
    <col min="6657" max="6738" width="3.88671875" style="2" customWidth="1"/>
    <col min="6739" max="6905" width="2.44140625" style="2"/>
    <col min="6906" max="6906" width="3.88671875" style="2" customWidth="1"/>
    <col min="6907" max="6907" width="9.109375" style="2" customWidth="1"/>
    <col min="6908" max="6908" width="3.88671875" style="2" customWidth="1"/>
    <col min="6909" max="6912" width="1.44140625" style="2" customWidth="1"/>
    <col min="6913" max="6994" width="3.88671875" style="2" customWidth="1"/>
    <col min="6995" max="7161" width="2.44140625" style="2"/>
    <col min="7162" max="7162" width="3.88671875" style="2" customWidth="1"/>
    <col min="7163" max="7163" width="9.109375" style="2" customWidth="1"/>
    <col min="7164" max="7164" width="3.88671875" style="2" customWidth="1"/>
    <col min="7165" max="7168" width="1.44140625" style="2" customWidth="1"/>
    <col min="7169" max="7250" width="3.88671875" style="2" customWidth="1"/>
    <col min="7251" max="7417" width="2.44140625" style="2"/>
    <col min="7418" max="7418" width="3.88671875" style="2" customWidth="1"/>
    <col min="7419" max="7419" width="9.109375" style="2" customWidth="1"/>
    <col min="7420" max="7420" width="3.88671875" style="2" customWidth="1"/>
    <col min="7421" max="7424" width="1.44140625" style="2" customWidth="1"/>
    <col min="7425" max="7506" width="3.88671875" style="2" customWidth="1"/>
    <col min="7507" max="7673" width="2.44140625" style="2"/>
    <col min="7674" max="7674" width="3.88671875" style="2" customWidth="1"/>
    <col min="7675" max="7675" width="9.109375" style="2" customWidth="1"/>
    <col min="7676" max="7676" width="3.88671875" style="2" customWidth="1"/>
    <col min="7677" max="7680" width="1.44140625" style="2" customWidth="1"/>
    <col min="7681" max="7762" width="3.88671875" style="2" customWidth="1"/>
    <col min="7763" max="7929" width="2.44140625" style="2"/>
    <col min="7930" max="7930" width="3.88671875" style="2" customWidth="1"/>
    <col min="7931" max="7931" width="9.109375" style="2" customWidth="1"/>
    <col min="7932" max="7932" width="3.88671875" style="2" customWidth="1"/>
    <col min="7933" max="7936" width="1.44140625" style="2" customWidth="1"/>
    <col min="7937" max="8018" width="3.88671875" style="2" customWidth="1"/>
    <col min="8019" max="8185" width="2.44140625" style="2"/>
    <col min="8186" max="8186" width="3.88671875" style="2" customWidth="1"/>
    <col min="8187" max="8187" width="9.109375" style="2" customWidth="1"/>
    <col min="8188" max="8188" width="3.88671875" style="2" customWidth="1"/>
    <col min="8189" max="8192" width="1.44140625" style="2" customWidth="1"/>
    <col min="8193" max="8274" width="3.88671875" style="2" customWidth="1"/>
    <col min="8275" max="8441" width="2.44140625" style="2"/>
    <col min="8442" max="8442" width="3.88671875" style="2" customWidth="1"/>
    <col min="8443" max="8443" width="9.109375" style="2" customWidth="1"/>
    <col min="8444" max="8444" width="3.88671875" style="2" customWidth="1"/>
    <col min="8445" max="8448" width="1.44140625" style="2" customWidth="1"/>
    <col min="8449" max="8530" width="3.88671875" style="2" customWidth="1"/>
    <col min="8531" max="8697" width="2.44140625" style="2"/>
    <col min="8698" max="8698" width="3.88671875" style="2" customWidth="1"/>
    <col min="8699" max="8699" width="9.109375" style="2" customWidth="1"/>
    <col min="8700" max="8700" width="3.88671875" style="2" customWidth="1"/>
    <col min="8701" max="8704" width="1.44140625" style="2" customWidth="1"/>
    <col min="8705" max="8786" width="3.88671875" style="2" customWidth="1"/>
    <col min="8787" max="8953" width="2.44140625" style="2"/>
    <col min="8954" max="8954" width="3.88671875" style="2" customWidth="1"/>
    <col min="8955" max="8955" width="9.109375" style="2" customWidth="1"/>
    <col min="8956" max="8956" width="3.88671875" style="2" customWidth="1"/>
    <col min="8957" max="8960" width="1.44140625" style="2" customWidth="1"/>
    <col min="8961" max="9042" width="3.88671875" style="2" customWidth="1"/>
    <col min="9043" max="9209" width="2.44140625" style="2"/>
    <col min="9210" max="9210" width="3.88671875" style="2" customWidth="1"/>
    <col min="9211" max="9211" width="9.109375" style="2" customWidth="1"/>
    <col min="9212" max="9212" width="3.88671875" style="2" customWidth="1"/>
    <col min="9213" max="9216" width="1.44140625" style="2" customWidth="1"/>
    <col min="9217" max="9298" width="3.88671875" style="2" customWidth="1"/>
    <col min="9299" max="9465" width="2.44140625" style="2"/>
    <col min="9466" max="9466" width="3.88671875" style="2" customWidth="1"/>
    <col min="9467" max="9467" width="9.109375" style="2" customWidth="1"/>
    <col min="9468" max="9468" width="3.88671875" style="2" customWidth="1"/>
    <col min="9469" max="9472" width="1.44140625" style="2" customWidth="1"/>
    <col min="9473" max="9554" width="3.88671875" style="2" customWidth="1"/>
    <col min="9555" max="9721" width="2.44140625" style="2"/>
    <col min="9722" max="9722" width="3.88671875" style="2" customWidth="1"/>
    <col min="9723" max="9723" width="9.109375" style="2" customWidth="1"/>
    <col min="9724" max="9724" width="3.88671875" style="2" customWidth="1"/>
    <col min="9725" max="9728" width="1.44140625" style="2" customWidth="1"/>
    <col min="9729" max="9810" width="3.88671875" style="2" customWidth="1"/>
    <col min="9811" max="9977" width="2.44140625" style="2"/>
    <col min="9978" max="9978" width="3.88671875" style="2" customWidth="1"/>
    <col min="9979" max="9979" width="9.109375" style="2" customWidth="1"/>
    <col min="9980" max="9980" width="3.88671875" style="2" customWidth="1"/>
    <col min="9981" max="9984" width="1.44140625" style="2" customWidth="1"/>
    <col min="9985" max="10066" width="3.88671875" style="2" customWidth="1"/>
    <col min="10067" max="10233" width="2.44140625" style="2"/>
    <col min="10234" max="10234" width="3.88671875" style="2" customWidth="1"/>
    <col min="10235" max="10235" width="9.109375" style="2" customWidth="1"/>
    <col min="10236" max="10236" width="3.88671875" style="2" customWidth="1"/>
    <col min="10237" max="10240" width="1.44140625" style="2" customWidth="1"/>
    <col min="10241" max="10322" width="3.88671875" style="2" customWidth="1"/>
    <col min="10323" max="10489" width="2.44140625" style="2"/>
    <col min="10490" max="10490" width="3.88671875" style="2" customWidth="1"/>
    <col min="10491" max="10491" width="9.109375" style="2" customWidth="1"/>
    <col min="10492" max="10492" width="3.88671875" style="2" customWidth="1"/>
    <col min="10493" max="10496" width="1.44140625" style="2" customWidth="1"/>
    <col min="10497" max="10578" width="3.88671875" style="2" customWidth="1"/>
    <col min="10579" max="10745" width="2.44140625" style="2"/>
    <col min="10746" max="10746" width="3.88671875" style="2" customWidth="1"/>
    <col min="10747" max="10747" width="9.109375" style="2" customWidth="1"/>
    <col min="10748" max="10748" width="3.88671875" style="2" customWidth="1"/>
    <col min="10749" max="10752" width="1.44140625" style="2" customWidth="1"/>
    <col min="10753" max="10834" width="3.88671875" style="2" customWidth="1"/>
    <col min="10835" max="11001" width="2.44140625" style="2"/>
    <col min="11002" max="11002" width="3.88671875" style="2" customWidth="1"/>
    <col min="11003" max="11003" width="9.109375" style="2" customWidth="1"/>
    <col min="11004" max="11004" width="3.88671875" style="2" customWidth="1"/>
    <col min="11005" max="11008" width="1.44140625" style="2" customWidth="1"/>
    <col min="11009" max="11090" width="3.88671875" style="2" customWidth="1"/>
    <col min="11091" max="11257" width="2.44140625" style="2"/>
    <col min="11258" max="11258" width="3.88671875" style="2" customWidth="1"/>
    <col min="11259" max="11259" width="9.109375" style="2" customWidth="1"/>
    <col min="11260" max="11260" width="3.88671875" style="2" customWidth="1"/>
    <col min="11261" max="11264" width="1.44140625" style="2" customWidth="1"/>
    <col min="11265" max="11346" width="3.88671875" style="2" customWidth="1"/>
    <col min="11347" max="11513" width="2.44140625" style="2"/>
    <col min="11514" max="11514" width="3.88671875" style="2" customWidth="1"/>
    <col min="11515" max="11515" width="9.109375" style="2" customWidth="1"/>
    <col min="11516" max="11516" width="3.88671875" style="2" customWidth="1"/>
    <col min="11517" max="11520" width="1.44140625" style="2" customWidth="1"/>
    <col min="11521" max="11602" width="3.88671875" style="2" customWidth="1"/>
    <col min="11603" max="11769" width="2.44140625" style="2"/>
    <col min="11770" max="11770" width="3.88671875" style="2" customWidth="1"/>
    <col min="11771" max="11771" width="9.109375" style="2" customWidth="1"/>
    <col min="11772" max="11772" width="3.88671875" style="2" customWidth="1"/>
    <col min="11773" max="11776" width="1.44140625" style="2" customWidth="1"/>
    <col min="11777" max="11858" width="3.88671875" style="2" customWidth="1"/>
    <col min="11859" max="12025" width="2.44140625" style="2"/>
    <col min="12026" max="12026" width="3.88671875" style="2" customWidth="1"/>
    <col min="12027" max="12027" width="9.109375" style="2" customWidth="1"/>
    <col min="12028" max="12028" width="3.88671875" style="2" customWidth="1"/>
    <col min="12029" max="12032" width="1.44140625" style="2" customWidth="1"/>
    <col min="12033" max="12114" width="3.88671875" style="2" customWidth="1"/>
    <col min="12115" max="12281" width="2.44140625" style="2"/>
    <col min="12282" max="12282" width="3.88671875" style="2" customWidth="1"/>
    <col min="12283" max="12283" width="9.109375" style="2" customWidth="1"/>
    <col min="12284" max="12284" width="3.88671875" style="2" customWidth="1"/>
    <col min="12285" max="12288" width="1.44140625" style="2" customWidth="1"/>
    <col min="12289" max="12370" width="3.88671875" style="2" customWidth="1"/>
    <col min="12371" max="12537" width="2.44140625" style="2"/>
    <col min="12538" max="12538" width="3.88671875" style="2" customWidth="1"/>
    <col min="12539" max="12539" width="9.109375" style="2" customWidth="1"/>
    <col min="12540" max="12540" width="3.88671875" style="2" customWidth="1"/>
    <col min="12541" max="12544" width="1.44140625" style="2" customWidth="1"/>
    <col min="12545" max="12626" width="3.88671875" style="2" customWidth="1"/>
    <col min="12627" max="12793" width="2.44140625" style="2"/>
    <col min="12794" max="12794" width="3.88671875" style="2" customWidth="1"/>
    <col min="12795" max="12795" width="9.109375" style="2" customWidth="1"/>
    <col min="12796" max="12796" width="3.88671875" style="2" customWidth="1"/>
    <col min="12797" max="12800" width="1.44140625" style="2" customWidth="1"/>
    <col min="12801" max="12882" width="3.88671875" style="2" customWidth="1"/>
    <col min="12883" max="13049" width="2.44140625" style="2"/>
    <col min="13050" max="13050" width="3.88671875" style="2" customWidth="1"/>
    <col min="13051" max="13051" width="9.109375" style="2" customWidth="1"/>
    <col min="13052" max="13052" width="3.88671875" style="2" customWidth="1"/>
    <col min="13053" max="13056" width="1.44140625" style="2" customWidth="1"/>
    <col min="13057" max="13138" width="3.88671875" style="2" customWidth="1"/>
    <col min="13139" max="13305" width="2.44140625" style="2"/>
    <col min="13306" max="13306" width="3.88671875" style="2" customWidth="1"/>
    <col min="13307" max="13307" width="9.109375" style="2" customWidth="1"/>
    <col min="13308" max="13308" width="3.88671875" style="2" customWidth="1"/>
    <col min="13309" max="13312" width="1.44140625" style="2" customWidth="1"/>
    <col min="13313" max="13394" width="3.88671875" style="2" customWidth="1"/>
    <col min="13395" max="13561" width="2.44140625" style="2"/>
    <col min="13562" max="13562" width="3.88671875" style="2" customWidth="1"/>
    <col min="13563" max="13563" width="9.109375" style="2" customWidth="1"/>
    <col min="13564" max="13564" width="3.88671875" style="2" customWidth="1"/>
    <col min="13565" max="13568" width="1.44140625" style="2" customWidth="1"/>
    <col min="13569" max="13650" width="3.88671875" style="2" customWidth="1"/>
    <col min="13651" max="13817" width="2.44140625" style="2"/>
    <col min="13818" max="13818" width="3.88671875" style="2" customWidth="1"/>
    <col min="13819" max="13819" width="9.109375" style="2" customWidth="1"/>
    <col min="13820" max="13820" width="3.88671875" style="2" customWidth="1"/>
    <col min="13821" max="13824" width="1.44140625" style="2" customWidth="1"/>
    <col min="13825" max="13906" width="3.88671875" style="2" customWidth="1"/>
    <col min="13907" max="14073" width="2.44140625" style="2"/>
    <col min="14074" max="14074" width="3.88671875" style="2" customWidth="1"/>
    <col min="14075" max="14075" width="9.109375" style="2" customWidth="1"/>
    <col min="14076" max="14076" width="3.88671875" style="2" customWidth="1"/>
    <col min="14077" max="14080" width="1.44140625" style="2" customWidth="1"/>
    <col min="14081" max="14162" width="3.88671875" style="2" customWidth="1"/>
    <col min="14163" max="14329" width="2.44140625" style="2"/>
    <col min="14330" max="14330" width="3.88671875" style="2" customWidth="1"/>
    <col min="14331" max="14331" width="9.109375" style="2" customWidth="1"/>
    <col min="14332" max="14332" width="3.88671875" style="2" customWidth="1"/>
    <col min="14333" max="14336" width="1.44140625" style="2" customWidth="1"/>
    <col min="14337" max="14418" width="3.88671875" style="2" customWidth="1"/>
    <col min="14419" max="14585" width="2.44140625" style="2"/>
    <col min="14586" max="14586" width="3.88671875" style="2" customWidth="1"/>
    <col min="14587" max="14587" width="9.109375" style="2" customWidth="1"/>
    <col min="14588" max="14588" width="3.88671875" style="2" customWidth="1"/>
    <col min="14589" max="14592" width="1.44140625" style="2" customWidth="1"/>
    <col min="14593" max="14674" width="3.88671875" style="2" customWidth="1"/>
    <col min="14675" max="14841" width="2.44140625" style="2"/>
    <col min="14842" max="14842" width="3.88671875" style="2" customWidth="1"/>
    <col min="14843" max="14843" width="9.109375" style="2" customWidth="1"/>
    <col min="14844" max="14844" width="3.88671875" style="2" customWidth="1"/>
    <col min="14845" max="14848" width="1.44140625" style="2" customWidth="1"/>
    <col min="14849" max="14930" width="3.88671875" style="2" customWidth="1"/>
    <col min="14931" max="15097" width="2.44140625" style="2"/>
    <col min="15098" max="15098" width="3.88671875" style="2" customWidth="1"/>
    <col min="15099" max="15099" width="9.109375" style="2" customWidth="1"/>
    <col min="15100" max="15100" width="3.88671875" style="2" customWidth="1"/>
    <col min="15101" max="15104" width="1.44140625" style="2" customWidth="1"/>
    <col min="15105" max="15186" width="3.88671875" style="2" customWidth="1"/>
    <col min="15187" max="15353" width="2.44140625" style="2"/>
    <col min="15354" max="15354" width="3.88671875" style="2" customWidth="1"/>
    <col min="15355" max="15355" width="9.109375" style="2" customWidth="1"/>
    <col min="15356" max="15356" width="3.88671875" style="2" customWidth="1"/>
    <col min="15357" max="15360" width="1.44140625" style="2" customWidth="1"/>
    <col min="15361" max="15442" width="3.88671875" style="2" customWidth="1"/>
    <col min="15443" max="15609" width="2.44140625" style="2"/>
    <col min="15610" max="15610" width="3.88671875" style="2" customWidth="1"/>
    <col min="15611" max="15611" width="9.109375" style="2" customWidth="1"/>
    <col min="15612" max="15612" width="3.88671875" style="2" customWidth="1"/>
    <col min="15613" max="15616" width="1.44140625" style="2" customWidth="1"/>
    <col min="15617" max="15698" width="3.88671875" style="2" customWidth="1"/>
    <col min="15699" max="15865" width="2.44140625" style="2"/>
    <col min="15866" max="15866" width="3.88671875" style="2" customWidth="1"/>
    <col min="15867" max="15867" width="9.109375" style="2" customWidth="1"/>
    <col min="15868" max="15868" width="3.88671875" style="2" customWidth="1"/>
    <col min="15869" max="15872" width="1.44140625" style="2" customWidth="1"/>
    <col min="15873" max="15954" width="3.88671875" style="2" customWidth="1"/>
    <col min="15955" max="16121" width="2.44140625" style="2"/>
    <col min="16122" max="16122" width="3.88671875" style="2" customWidth="1"/>
    <col min="16123" max="16123" width="9.109375" style="2" customWidth="1"/>
    <col min="16124" max="16124" width="3.88671875" style="2" customWidth="1"/>
    <col min="16125" max="16128" width="1.44140625" style="2" customWidth="1"/>
    <col min="16129" max="16210" width="3.88671875" style="2" customWidth="1"/>
    <col min="16211" max="16384" width="2.44140625" style="2"/>
  </cols>
  <sheetData>
    <row r="1" spans="1:164" ht="15.9" customHeight="1">
      <c r="A1" s="1"/>
      <c r="B1" s="1"/>
      <c r="C1" s="1"/>
    </row>
    <row r="2" spans="1:164" ht="15.9" customHeight="1">
      <c r="A2" s="1"/>
      <c r="B2" s="1"/>
      <c r="C2" s="1"/>
    </row>
    <row r="3" spans="1:164" ht="15.9" customHeight="1">
      <c r="A3" s="1"/>
      <c r="B3" s="1"/>
      <c r="C3" s="1"/>
    </row>
    <row r="4" spans="1:164" ht="15.9" customHeight="1">
      <c r="A4" s="1"/>
      <c r="B4" s="139"/>
      <c r="C4" s="139"/>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row>
    <row r="5" spans="1:164" ht="15.9" customHeight="1">
      <c r="A5" s="1"/>
      <c r="B5" s="139"/>
      <c r="C5" s="139"/>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row>
    <row r="6" spans="1:164" ht="15.9" customHeight="1">
      <c r="A6" s="1"/>
      <c r="B6" s="141"/>
      <c r="C6" s="141"/>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row>
    <row r="7" spans="1:164" ht="30" customHeight="1">
      <c r="A7" s="41"/>
      <c r="B7" s="142"/>
      <c r="C7" s="142"/>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96"/>
      <c r="BN7" s="96"/>
      <c r="BO7" s="96"/>
      <c r="BP7" s="96"/>
      <c r="BQ7" s="96"/>
      <c r="BR7" s="96"/>
      <c r="BS7" s="96"/>
      <c r="BT7" s="96"/>
      <c r="BU7" s="96"/>
      <c r="BV7" s="96"/>
      <c r="BW7" s="96"/>
      <c r="BX7" s="96"/>
      <c r="BY7" s="96"/>
      <c r="BZ7" s="96"/>
      <c r="CA7" s="96"/>
      <c r="CB7" s="96"/>
      <c r="CC7" s="96"/>
      <c r="CD7" s="148"/>
    </row>
    <row r="8" spans="1:164" ht="24.9" customHeight="1">
      <c r="A8" s="41"/>
      <c r="B8" s="142"/>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c r="BN8"/>
      <c r="BO8"/>
      <c r="BP8"/>
      <c r="BQ8"/>
      <c r="BR8"/>
      <c r="BS8"/>
      <c r="BT8"/>
      <c r="BU8"/>
      <c r="BV8"/>
      <c r="BW8"/>
      <c r="BX8"/>
      <c r="BY8"/>
      <c r="BZ8"/>
      <c r="CA8"/>
      <c r="CB8"/>
      <c r="CC8"/>
      <c r="CD8" s="99"/>
    </row>
    <row r="9" spans="1:164" ht="12" customHeight="1" thickBot="1">
      <c r="A9" s="41"/>
      <c r="B9" s="142"/>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c r="BN9"/>
      <c r="BO9"/>
      <c r="BP9"/>
      <c r="BQ9"/>
      <c r="BR9"/>
      <c r="BS9"/>
      <c r="BT9"/>
      <c r="BU9"/>
      <c r="BV9"/>
      <c r="BW9"/>
      <c r="BX9"/>
      <c r="BY9"/>
      <c r="BZ9"/>
      <c r="CA9"/>
      <c r="CB9"/>
      <c r="CC9"/>
      <c r="CD9" s="99"/>
    </row>
    <row r="10" spans="1:164" ht="23.1" customHeight="1">
      <c r="A10" s="41"/>
      <c r="B10" s="142"/>
      <c r="C10" s="142"/>
      <c r="D10" s="1989">
        <v>8</v>
      </c>
      <c r="E10" s="1990"/>
      <c r="F10" s="1990"/>
      <c r="G10" s="1991"/>
      <c r="H10" s="142"/>
      <c r="I10" s="2021" t="s">
        <v>1269</v>
      </c>
      <c r="J10" s="2021"/>
      <c r="K10" s="2021"/>
      <c r="L10" s="2021"/>
      <c r="M10" s="2021"/>
      <c r="N10" s="2021"/>
      <c r="O10" s="2021"/>
      <c r="P10" s="2021"/>
      <c r="Q10" s="2021"/>
      <c r="R10" s="2021"/>
      <c r="S10" s="2021"/>
      <c r="T10" s="2021"/>
      <c r="U10" s="2021"/>
      <c r="V10" s="2021"/>
      <c r="W10" s="2021"/>
      <c r="X10" s="2021"/>
      <c r="Y10" s="2021"/>
      <c r="Z10" s="2021"/>
      <c r="AA10" s="2021"/>
      <c r="AB10" s="2021"/>
      <c r="AC10" s="2021"/>
      <c r="AD10" s="2021"/>
      <c r="AE10" s="2021"/>
      <c r="AF10" s="2021"/>
      <c r="AG10" s="2021"/>
      <c r="AH10" s="2021"/>
      <c r="AI10" s="2021"/>
      <c r="AJ10" s="2021"/>
      <c r="AK10" s="2021"/>
      <c r="AL10" s="2021"/>
      <c r="AM10" s="2021"/>
      <c r="AN10" s="2021"/>
      <c r="AO10" s="2021"/>
      <c r="AP10" s="2021"/>
      <c r="AQ10" s="2021"/>
      <c r="AR10" s="2021"/>
      <c r="AS10" s="2021"/>
      <c r="AT10" s="2021"/>
      <c r="AU10" s="2021"/>
      <c r="AV10" s="2021"/>
      <c r="AW10" s="2021"/>
      <c r="AX10" s="2021"/>
      <c r="AY10" s="2021"/>
      <c r="AZ10" s="2021"/>
      <c r="BA10" s="2021"/>
      <c r="BB10" s="2021"/>
      <c r="BC10" s="2021"/>
      <c r="BD10" s="2021"/>
      <c r="BE10" s="2021"/>
      <c r="BF10" s="2021"/>
      <c r="BG10" s="2021"/>
      <c r="BH10" s="142"/>
      <c r="BI10" s="142"/>
      <c r="BJ10" s="142"/>
      <c r="BK10" s="142"/>
      <c r="BL10" s="142"/>
      <c r="BM10"/>
      <c r="BN10"/>
      <c r="BO10"/>
      <c r="BP10"/>
      <c r="BQ10"/>
      <c r="BR10"/>
      <c r="BS10"/>
      <c r="BT10"/>
      <c r="BU10"/>
      <c r="BV10"/>
      <c r="BW10"/>
      <c r="BX10"/>
      <c r="BY10"/>
      <c r="BZ10"/>
      <c r="CA10"/>
      <c r="CB10"/>
      <c r="CC10"/>
      <c r="CD10" s="99"/>
    </row>
    <row r="11" spans="1:164" ht="23.1" customHeight="1">
      <c r="A11" s="41"/>
      <c r="B11" s="142"/>
      <c r="C11" s="142"/>
      <c r="D11" s="2011"/>
      <c r="E11" s="2012"/>
      <c r="F11" s="2012"/>
      <c r="G11" s="2013"/>
      <c r="H11" s="142"/>
      <c r="I11" s="2021"/>
      <c r="J11" s="2021"/>
      <c r="K11" s="2021"/>
      <c r="L11" s="2021"/>
      <c r="M11" s="2021"/>
      <c r="N11" s="2021"/>
      <c r="O11" s="2021"/>
      <c r="P11" s="2021"/>
      <c r="Q11" s="2021"/>
      <c r="R11" s="2021"/>
      <c r="S11" s="2021"/>
      <c r="T11" s="2021"/>
      <c r="U11" s="2021"/>
      <c r="V11" s="2021"/>
      <c r="W11" s="2021"/>
      <c r="X11" s="2021"/>
      <c r="Y11" s="2021"/>
      <c r="Z11" s="2021"/>
      <c r="AA11" s="2021"/>
      <c r="AB11" s="2021"/>
      <c r="AC11" s="2021"/>
      <c r="AD11" s="2021"/>
      <c r="AE11" s="2021"/>
      <c r="AF11" s="2021"/>
      <c r="AG11" s="2021"/>
      <c r="AH11" s="2021"/>
      <c r="AI11" s="2021"/>
      <c r="AJ11" s="2021"/>
      <c r="AK11" s="2021"/>
      <c r="AL11" s="2021"/>
      <c r="AM11" s="2021"/>
      <c r="AN11" s="2021"/>
      <c r="AO11" s="2021"/>
      <c r="AP11" s="2021"/>
      <c r="AQ11" s="2021"/>
      <c r="AR11" s="2021"/>
      <c r="AS11" s="2021"/>
      <c r="AT11" s="2021"/>
      <c r="AU11" s="2021"/>
      <c r="AV11" s="2021"/>
      <c r="AW11" s="2021"/>
      <c r="AX11" s="2021"/>
      <c r="AY11" s="2021"/>
      <c r="AZ11" s="2021"/>
      <c r="BA11" s="2021"/>
      <c r="BB11" s="2021"/>
      <c r="BC11" s="2021"/>
      <c r="BD11" s="2021"/>
      <c r="BE11" s="2021"/>
      <c r="BF11" s="2021"/>
      <c r="BG11" s="2021"/>
      <c r="BH11" s="142"/>
      <c r="BI11" s="142"/>
      <c r="BJ11" s="142"/>
      <c r="BK11" s="142"/>
      <c r="BL11" s="142"/>
      <c r="BM11"/>
      <c r="BN11"/>
      <c r="BO11"/>
      <c r="BP11"/>
      <c r="BQ11"/>
      <c r="BR11"/>
      <c r="BS11"/>
      <c r="BT11"/>
      <c r="BU11"/>
      <c r="BV11"/>
      <c r="BW11"/>
      <c r="BX11"/>
      <c r="BY11"/>
      <c r="BZ11"/>
      <c r="CA11"/>
      <c r="CB11"/>
      <c r="CC11"/>
      <c r="CD11" s="99"/>
    </row>
    <row r="12" spans="1:164" ht="39.9" customHeight="1" thickBot="1">
      <c r="A12" s="41"/>
      <c r="B12" s="142"/>
      <c r="C12" s="142"/>
      <c r="D12" s="1992"/>
      <c r="E12" s="1993"/>
      <c r="F12" s="1993"/>
      <c r="G12" s="1994"/>
      <c r="H12" s="142"/>
      <c r="I12" s="192" t="s">
        <v>1270</v>
      </c>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68"/>
    </row>
    <row r="13" spans="1:164" ht="30">
      <c r="A13" s="41"/>
      <c r="B13" s="144"/>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4"/>
      <c r="AN13" s="144"/>
      <c r="AO13" s="144"/>
      <c r="AP13" s="144"/>
      <c r="AQ13" s="144"/>
      <c r="AR13" s="144"/>
      <c r="AS13" s="144"/>
      <c r="AT13" s="144"/>
      <c r="AU13" s="144"/>
      <c r="AV13" s="144"/>
      <c r="AW13" s="144"/>
      <c r="AX13" s="144"/>
      <c r="AY13" s="144"/>
      <c r="AZ13" s="144"/>
      <c r="BA13" s="144"/>
      <c r="BB13" s="144"/>
      <c r="BC13" s="144"/>
      <c r="BD13" s="144"/>
      <c r="BE13" s="144"/>
      <c r="BF13" s="144"/>
      <c r="BG13" s="144"/>
      <c r="BH13" s="144"/>
      <c r="BI13" s="144"/>
      <c r="BJ13" s="144"/>
      <c r="BK13" s="144"/>
      <c r="BL13" s="144"/>
      <c r="BM13" s="144"/>
      <c r="BN13" s="144"/>
      <c r="BO13" s="144"/>
      <c r="BP13" s="144"/>
      <c r="BQ13" s="144"/>
      <c r="BR13" s="144"/>
      <c r="BS13" s="144"/>
      <c r="BT13" s="144"/>
      <c r="BU13" s="144"/>
      <c r="BV13" s="144"/>
      <c r="BW13" s="144"/>
      <c r="BX13" s="144"/>
      <c r="BY13" s="144"/>
      <c r="BZ13" s="144"/>
      <c r="CA13" s="144"/>
      <c r="CB13" s="144"/>
      <c r="CC13" s="144"/>
      <c r="CD13" s="169"/>
    </row>
    <row r="14" spans="1:164" ht="30" customHeight="1">
      <c r="A14" s="41"/>
      <c r="B14" s="144"/>
      <c r="C14" s="356" t="s">
        <v>1271</v>
      </c>
      <c r="D14" s="132" t="s">
        <v>1272</v>
      </c>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006" t="s">
        <v>1215</v>
      </c>
      <c r="AU14" s="2006"/>
      <c r="AV14" s="2006"/>
      <c r="AW14" s="2006"/>
      <c r="AX14" s="2006"/>
      <c r="AY14" s="2006"/>
      <c r="AZ14" s="2006"/>
      <c r="BA14" s="2006"/>
      <c r="BB14" s="2006"/>
      <c r="BC14" s="2006"/>
      <c r="BD14" s="2006"/>
      <c r="BE14" s="2006"/>
      <c r="BF14" s="2006"/>
      <c r="BG14" s="2006"/>
      <c r="BH14" s="2006"/>
      <c r="BI14" s="2006"/>
      <c r="BJ14" s="2006"/>
      <c r="BK14" s="2006"/>
      <c r="BL14" s="2006"/>
      <c r="BM14" s="2006"/>
      <c r="BN14" s="2006"/>
      <c r="BO14" s="2006"/>
      <c r="BP14" s="2006"/>
      <c r="BQ14" s="2006"/>
      <c r="BR14" s="2006"/>
      <c r="BS14" s="2006"/>
      <c r="BT14" s="2006"/>
      <c r="BU14" s="2006"/>
      <c r="BV14" s="2006"/>
      <c r="BW14" s="2006"/>
      <c r="BX14" s="2006"/>
      <c r="BY14" s="2006"/>
      <c r="BZ14" s="2006"/>
      <c r="CA14" s="2006"/>
      <c r="CB14" s="2006"/>
      <c r="CC14"/>
      <c r="CD14" s="169"/>
    </row>
    <row r="15" spans="1:164" ht="30" customHeight="1">
      <c r="A15" s="41"/>
      <c r="B15" s="144"/>
      <c r="C15" s="152"/>
      <c r="D15" s="134" t="s">
        <v>1273</v>
      </c>
      <c r="E15" s="121"/>
      <c r="F15" s="121"/>
      <c r="G15" s="121"/>
      <c r="H15" s="121"/>
      <c r="I15" s="121"/>
      <c r="J15" s="121"/>
      <c r="K15" s="121"/>
      <c r="L15" s="121"/>
      <c r="M15" s="121"/>
      <c r="N15" s="121"/>
      <c r="O15" s="121"/>
      <c r="P15" s="121"/>
      <c r="Q15" s="121"/>
      <c r="R15" s="381"/>
      <c r="S15" s="381"/>
      <c r="T15" s="381"/>
      <c r="U15" s="381"/>
      <c r="V15" s="381"/>
      <c r="W15" s="381"/>
      <c r="X15" s="381"/>
      <c r="Y15" s="381"/>
      <c r="Z15" s="381"/>
      <c r="AA15" s="381"/>
      <c r="AB15" s="381"/>
      <c r="AC15" s="381"/>
      <c r="AD15" s="381"/>
      <c r="AE15" s="381"/>
      <c r="AF15" s="381"/>
      <c r="AG15" s="381"/>
      <c r="AH15" s="381"/>
      <c r="AI15" s="381"/>
      <c r="AJ15" s="381"/>
      <c r="AK15" s="381"/>
      <c r="AL15" s="381"/>
      <c r="AM15" s="381"/>
      <c r="AN15" s="381"/>
      <c r="AO15" s="381"/>
      <c r="AP15" s="381"/>
      <c r="AQ15" s="381"/>
      <c r="AR15" s="381"/>
      <c r="AS15" s="381"/>
      <c r="AT15" s="2006" t="s">
        <v>913</v>
      </c>
      <c r="AU15" s="2006"/>
      <c r="AV15" s="2006"/>
      <c r="AW15" s="2006"/>
      <c r="AX15" s="2006"/>
      <c r="AY15" s="2006"/>
      <c r="AZ15" s="2006"/>
      <c r="BA15" s="2006"/>
      <c r="BB15" s="2006"/>
      <c r="BC15" s="2006"/>
      <c r="BD15" s="2006"/>
      <c r="BE15" s="2006"/>
      <c r="BF15" s="2006"/>
      <c r="BG15" s="2006"/>
      <c r="BH15" s="2006"/>
      <c r="BI15" s="2006"/>
      <c r="BJ15" s="2006"/>
      <c r="BK15" s="2006"/>
      <c r="BL15" s="2006"/>
      <c r="BM15" s="2006"/>
      <c r="BN15" s="2006"/>
      <c r="BO15" s="2006"/>
      <c r="BP15" s="2006"/>
      <c r="BQ15" s="2006"/>
      <c r="BR15" s="2006"/>
      <c r="BS15" s="2006"/>
      <c r="BT15" s="2006"/>
      <c r="BU15" s="2006"/>
      <c r="BV15" s="2006"/>
      <c r="BW15" s="2006"/>
      <c r="BX15" s="2006"/>
      <c r="BY15" s="2006"/>
      <c r="BZ15" s="2006"/>
      <c r="CA15" s="2006"/>
      <c r="CB15" s="167"/>
      <c r="CC15"/>
      <c r="CD15" s="169"/>
    </row>
    <row r="16" spans="1:164" ht="28.2">
      <c r="A16" s="41"/>
      <c r="B16" s="83"/>
      <c r="C16" s="1"/>
      <c r="D16" s="266"/>
      <c r="E16" s="266"/>
      <c r="F16" s="267"/>
      <c r="G16" s="266"/>
      <c r="H16" s="266"/>
      <c r="I16" s="266"/>
      <c r="J16" s="266"/>
      <c r="K16" s="266"/>
      <c r="L16" s="159"/>
      <c r="M16" s="266"/>
      <c r="N16" s="266"/>
      <c r="O16" s="266"/>
      <c r="P16" s="266"/>
      <c r="Q16" s="266"/>
      <c r="R16" s="266"/>
      <c r="S16" s="159"/>
      <c r="T16" s="159"/>
      <c r="U16" s="159"/>
      <c r="V16" s="159"/>
      <c r="W16" s="159"/>
      <c r="X16" s="159"/>
      <c r="Y16" s="159"/>
      <c r="Z16" s="159"/>
      <c r="AA16" s="159"/>
      <c r="AB16" s="159"/>
      <c r="AC16" s="159"/>
      <c r="AD16" s="159"/>
      <c r="AE16" s="159"/>
      <c r="AF16" s="159"/>
      <c r="AG16" s="159"/>
      <c r="AH16" s="159"/>
      <c r="AI16" s="159"/>
      <c r="AJ16" s="112"/>
      <c r="AK16" s="112"/>
      <c r="AL16" s="112"/>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X16" s="101"/>
      <c r="BY16" s="353" t="s">
        <v>1241</v>
      </c>
      <c r="CB16" s="1"/>
      <c r="CC16"/>
      <c r="CD16" s="78"/>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200"/>
      <c r="ER16" s="200"/>
      <c r="ES16" s="200"/>
      <c r="ET16" s="200"/>
      <c r="EU16" s="200"/>
      <c r="EV16" s="200"/>
      <c r="EW16" s="200"/>
      <c r="EX16" s="200"/>
      <c r="EY16" s="200"/>
      <c r="EZ16" s="200"/>
      <c r="FA16" s="200"/>
      <c r="FB16" s="200"/>
      <c r="FC16" s="200"/>
      <c r="FD16" s="200"/>
      <c r="FE16" s="200"/>
      <c r="FF16" s="200"/>
      <c r="FG16" s="200"/>
      <c r="FH16" s="200"/>
    </row>
    <row r="17" spans="1:164" ht="30" customHeight="1">
      <c r="A17" s="41"/>
      <c r="B17" s="83"/>
      <c r="C17" s="285"/>
      <c r="D17" s="286" t="s">
        <v>778</v>
      </c>
      <c r="E17" s="286"/>
      <c r="F17" s="132" t="s">
        <v>1274</v>
      </c>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6"/>
      <c r="AJ17" s="286"/>
      <c r="AK17" s="286"/>
      <c r="AL17" s="286"/>
      <c r="AM17" s="286"/>
      <c r="AN17" s="286"/>
      <c r="AO17" s="286"/>
      <c r="AP17" s="2002">
        <v>64</v>
      </c>
      <c r="AQ17" s="2002"/>
      <c r="AR17" s="1995"/>
      <c r="AS17" s="1996"/>
      <c r="AT17" s="1996"/>
      <c r="AU17" s="1996"/>
      <c r="AV17" s="1996"/>
      <c r="AW17" s="1996"/>
      <c r="AX17" s="1996"/>
      <c r="AY17" s="1996"/>
      <c r="AZ17" s="1996"/>
      <c r="BA17" s="1996"/>
      <c r="BB17" s="1996"/>
      <c r="BC17" s="1996"/>
      <c r="BD17" s="1996"/>
      <c r="BE17" s="1996"/>
      <c r="BF17" s="1996"/>
      <c r="BG17" s="1996"/>
      <c r="BH17" s="1996"/>
      <c r="BI17" s="1996"/>
      <c r="BJ17" s="1996"/>
      <c r="BK17" s="1996"/>
      <c r="BL17" s="1996"/>
      <c r="BM17" s="1996"/>
      <c r="BN17" s="1996"/>
      <c r="BO17" s="1996"/>
      <c r="BP17" s="1996"/>
      <c r="BQ17" s="1996"/>
      <c r="BR17" s="1996"/>
      <c r="BS17" s="1996"/>
      <c r="BT17" s="1996"/>
      <c r="BU17" s="1996"/>
      <c r="BV17" s="1996"/>
      <c r="BW17" s="1996"/>
      <c r="BX17" s="1996"/>
      <c r="BY17" s="1996"/>
      <c r="BZ17" s="1996"/>
      <c r="CA17" s="1997"/>
      <c r="CB17"/>
      <c r="CC17"/>
      <c r="CD17" s="78"/>
      <c r="CM17" s="273"/>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200"/>
      <c r="FE17" s="200"/>
      <c r="FF17" s="200"/>
      <c r="FG17" s="200"/>
      <c r="FH17" s="200"/>
    </row>
    <row r="18" spans="1:164" ht="30" customHeight="1">
      <c r="A18" s="41"/>
      <c r="B18" s="121"/>
      <c r="C18" s="164"/>
      <c r="D18" s="286"/>
      <c r="E18" s="286"/>
      <c r="F18" s="134" t="s">
        <v>1275</v>
      </c>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002"/>
      <c r="AQ18" s="2002"/>
      <c r="AR18" s="1998"/>
      <c r="AS18" s="1999"/>
      <c r="AT18" s="1999"/>
      <c r="AU18" s="1999"/>
      <c r="AV18" s="1999"/>
      <c r="AW18" s="1999"/>
      <c r="AX18" s="1999"/>
      <c r="AY18" s="1999"/>
      <c r="AZ18" s="1999"/>
      <c r="BA18" s="1999"/>
      <c r="BB18" s="1999"/>
      <c r="BC18" s="1999"/>
      <c r="BD18" s="1999"/>
      <c r="BE18" s="1999"/>
      <c r="BF18" s="1999"/>
      <c r="BG18" s="1999"/>
      <c r="BH18" s="1999"/>
      <c r="BI18" s="1999"/>
      <c r="BJ18" s="1999"/>
      <c r="BK18" s="1999"/>
      <c r="BL18" s="1999"/>
      <c r="BM18" s="1999"/>
      <c r="BN18" s="1999"/>
      <c r="BO18" s="1999"/>
      <c r="BP18" s="1999"/>
      <c r="BQ18" s="1999"/>
      <c r="BR18" s="1999"/>
      <c r="BS18" s="1999"/>
      <c r="BT18" s="1999"/>
      <c r="BU18" s="1999"/>
      <c r="BV18" s="1999"/>
      <c r="BW18" s="1999"/>
      <c r="BX18" s="1999"/>
      <c r="BY18" s="1999"/>
      <c r="BZ18" s="1999"/>
      <c r="CA18" s="2000"/>
      <c r="CB18"/>
      <c r="CC18"/>
      <c r="CD18" s="170"/>
      <c r="CE18" s="149"/>
      <c r="CF18" s="149"/>
      <c r="CG18" s="149"/>
      <c r="CM18" s="273"/>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200"/>
      <c r="FE18" s="200"/>
      <c r="FF18" s="200"/>
      <c r="FG18" s="200"/>
      <c r="FH18" s="200"/>
    </row>
    <row r="19" spans="1:164" ht="30" customHeight="1">
      <c r="A19" s="41"/>
      <c r="B19" s="145"/>
      <c r="C19"/>
      <c r="D19"/>
      <c r="E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171"/>
      <c r="CM19" s="273"/>
      <c r="CN19" s="313"/>
      <c r="CO19" s="314"/>
      <c r="CP19" s="314"/>
      <c r="CQ19" s="314"/>
      <c r="CR19" s="314"/>
      <c r="CS19" s="314"/>
      <c r="CT19" s="314"/>
      <c r="CU19" s="314"/>
      <c r="CV19" s="314"/>
      <c r="CW19" s="1371"/>
      <c r="CX19" s="276"/>
      <c r="CY19" s="276"/>
      <c r="CZ19" s="274"/>
      <c r="DA19" s="274"/>
      <c r="DB19" s="275"/>
      <c r="DC19" s="275"/>
      <c r="DD19" s="273"/>
      <c r="DE19" s="273"/>
      <c r="DF19" s="273"/>
      <c r="DG19" s="273"/>
      <c r="DH19" s="273"/>
      <c r="DI19" s="273"/>
      <c r="DJ19" s="273"/>
      <c r="DK19" s="273"/>
      <c r="DL19" s="273"/>
      <c r="DM19" s="273"/>
      <c r="DN19" s="273"/>
      <c r="DO19" s="273"/>
      <c r="DP19" s="273"/>
      <c r="DQ19" s="276"/>
      <c r="DR19" s="200"/>
      <c r="DS19" s="200"/>
      <c r="DT19" s="200"/>
      <c r="DU19" s="200"/>
      <c r="DV19" s="200"/>
      <c r="DW19" s="200"/>
      <c r="DX19" s="200"/>
      <c r="DY19" s="200"/>
      <c r="DZ19" s="200"/>
      <c r="EA19" s="200"/>
      <c r="EB19" s="200"/>
      <c r="EC19" s="200"/>
      <c r="ED19" s="200"/>
      <c r="EE19" s="200"/>
      <c r="EF19" s="200"/>
      <c r="EG19" s="200"/>
      <c r="EH19" s="200"/>
      <c r="EI19" s="200"/>
      <c r="EJ19" s="200"/>
      <c r="EK19" s="200"/>
      <c r="EL19" s="200"/>
      <c r="EM19" s="200"/>
      <c r="EN19" s="200"/>
      <c r="EO19" s="200"/>
      <c r="EP19" s="200"/>
      <c r="EQ19" s="200"/>
      <c r="ER19" s="200"/>
      <c r="ES19" s="200"/>
      <c r="ET19" s="200"/>
      <c r="EU19" s="200"/>
      <c r="EV19" s="200"/>
      <c r="EW19" s="200"/>
      <c r="EX19" s="200"/>
      <c r="EY19" s="200"/>
      <c r="EZ19" s="200"/>
      <c r="FA19" s="200"/>
      <c r="FB19" s="200"/>
      <c r="FC19" s="200"/>
      <c r="FD19" s="200"/>
      <c r="FE19" s="200"/>
      <c r="FF19" s="200"/>
      <c r="FG19" s="200"/>
      <c r="FH19" s="200"/>
    </row>
    <row r="20" spans="1:164" ht="30" customHeight="1">
      <c r="A20" s="41"/>
      <c r="B20" s="145"/>
      <c r="C20"/>
      <c r="D20" s="286" t="s">
        <v>729</v>
      </c>
      <c r="E20"/>
      <c r="F20" s="132" t="s">
        <v>1276</v>
      </c>
      <c r="G20"/>
      <c r="H20"/>
      <c r="I20"/>
      <c r="J20"/>
      <c r="K20"/>
      <c r="L20"/>
      <c r="M20"/>
      <c r="N20"/>
      <c r="O20"/>
      <c r="P20"/>
      <c r="Q20"/>
      <c r="R20"/>
      <c r="S20"/>
      <c r="T20"/>
      <c r="U20"/>
      <c r="V20"/>
      <c r="W20"/>
      <c r="X20"/>
      <c r="Y20"/>
      <c r="Z20"/>
      <c r="AA20"/>
      <c r="AB20"/>
      <c r="AC20"/>
      <c r="AD20"/>
      <c r="AE20"/>
      <c r="AF20"/>
      <c r="AG20"/>
      <c r="AH20"/>
      <c r="AI20"/>
      <c r="AJ20"/>
      <c r="AK20"/>
      <c r="AL20"/>
      <c r="AM20"/>
      <c r="AN20"/>
      <c r="AO20"/>
      <c r="AP20" s="2002">
        <v>65</v>
      </c>
      <c r="AQ20" s="2002"/>
      <c r="AR20" s="1995"/>
      <c r="AS20" s="1996"/>
      <c r="AT20" s="1996"/>
      <c r="AU20" s="1996"/>
      <c r="AV20" s="1996"/>
      <c r="AW20" s="1996"/>
      <c r="AX20" s="1996"/>
      <c r="AY20" s="1996"/>
      <c r="AZ20" s="1996"/>
      <c r="BA20" s="1996"/>
      <c r="BB20" s="1996"/>
      <c r="BC20" s="1996"/>
      <c r="BD20" s="1996"/>
      <c r="BE20" s="1996"/>
      <c r="BF20" s="1996"/>
      <c r="BG20" s="1996"/>
      <c r="BH20" s="1996"/>
      <c r="BI20" s="1996"/>
      <c r="BJ20" s="1996"/>
      <c r="BK20" s="1996"/>
      <c r="BL20" s="1996"/>
      <c r="BM20" s="1996"/>
      <c r="BN20" s="1996"/>
      <c r="BO20" s="1996"/>
      <c r="BP20" s="1996"/>
      <c r="BQ20" s="1996"/>
      <c r="BR20" s="1996"/>
      <c r="BS20" s="1996"/>
      <c r="BT20" s="1996"/>
      <c r="BU20" s="1996"/>
      <c r="BV20" s="1996"/>
      <c r="BW20" s="1996"/>
      <c r="BX20" s="1996"/>
      <c r="BY20" s="1996"/>
      <c r="BZ20" s="1996"/>
      <c r="CA20" s="1997"/>
      <c r="CB20"/>
      <c r="CC20"/>
      <c r="CD20" s="171"/>
      <c r="CM20" s="273"/>
      <c r="CO20" s="120"/>
      <c r="CP20" s="120"/>
      <c r="CQ20" s="120"/>
      <c r="CR20" s="120"/>
      <c r="CS20" s="120"/>
      <c r="CT20" s="120"/>
      <c r="CU20" s="120"/>
      <c r="CV20" s="120"/>
      <c r="CW20" s="120"/>
      <c r="CX20" s="120"/>
      <c r="CY20" s="276"/>
      <c r="CZ20" s="274"/>
      <c r="DA20" s="274"/>
      <c r="DB20" s="275"/>
      <c r="DC20" s="275"/>
      <c r="DD20" s="273"/>
      <c r="DE20" s="273"/>
      <c r="DF20" s="273"/>
      <c r="DG20" s="273"/>
      <c r="DH20" s="273"/>
      <c r="DI20" s="273"/>
      <c r="DJ20" s="273"/>
      <c r="DK20" s="273"/>
      <c r="DL20" s="273"/>
      <c r="DM20" s="273"/>
      <c r="DN20" s="273"/>
      <c r="DO20" s="2009"/>
      <c r="DP20" s="2010"/>
      <c r="DQ20" s="276"/>
      <c r="DR20" s="200"/>
      <c r="DS20" s="200"/>
      <c r="DT20" s="200"/>
      <c r="DU20" s="200"/>
      <c r="DV20" s="200"/>
      <c r="DW20" s="200"/>
      <c r="DX20" s="200"/>
      <c r="DY20" s="200"/>
      <c r="DZ20" s="200"/>
      <c r="EA20" s="200"/>
      <c r="EB20" s="200"/>
      <c r="EC20" s="200"/>
      <c r="ED20" s="200"/>
      <c r="EE20" s="200"/>
      <c r="EF20" s="200"/>
      <c r="EG20" s="200"/>
      <c r="EH20" s="200"/>
      <c r="EI20" s="200"/>
      <c r="EJ20" s="200"/>
      <c r="EK20" s="200"/>
      <c r="EL20" s="200"/>
      <c r="EM20" s="200"/>
      <c r="EN20" s="200"/>
      <c r="EO20" s="200"/>
      <c r="EP20" s="200"/>
      <c r="EQ20" s="200"/>
      <c r="ER20" s="200"/>
      <c r="ES20" s="200"/>
      <c r="ET20" s="200"/>
      <c r="EU20" s="200"/>
      <c r="EV20" s="200"/>
      <c r="EW20" s="200"/>
      <c r="EX20" s="200"/>
      <c r="EY20" s="200"/>
      <c r="EZ20" s="200"/>
      <c r="FA20" s="200"/>
      <c r="FB20" s="200"/>
      <c r="FC20" s="200"/>
      <c r="FD20" s="200"/>
      <c r="FE20" s="200"/>
      <c r="FF20" s="200"/>
      <c r="FG20" s="200"/>
      <c r="FH20" s="200"/>
    </row>
    <row r="21" spans="1:164" ht="30" customHeight="1">
      <c r="A21" s="41"/>
      <c r="B21" s="145"/>
      <c r="C21"/>
      <c r="D21"/>
      <c r="E21"/>
      <c r="F21" s="133" t="s">
        <v>1277</v>
      </c>
      <c r="G21"/>
      <c r="H21"/>
      <c r="I21"/>
      <c r="J21"/>
      <c r="K21"/>
      <c r="L21"/>
      <c r="M21"/>
      <c r="N21"/>
      <c r="O21"/>
      <c r="P21"/>
      <c r="Q21"/>
      <c r="R21"/>
      <c r="S21"/>
      <c r="T21"/>
      <c r="U21"/>
      <c r="V21"/>
      <c r="W21"/>
      <c r="X21"/>
      <c r="Y21"/>
      <c r="Z21"/>
      <c r="AA21"/>
      <c r="AB21"/>
      <c r="AC21"/>
      <c r="AD21"/>
      <c r="AE21"/>
      <c r="AF21"/>
      <c r="AG21"/>
      <c r="AH21"/>
      <c r="AI21"/>
      <c r="AJ21"/>
      <c r="AK21"/>
      <c r="AL21"/>
      <c r="AM21"/>
      <c r="AN21"/>
      <c r="AO21"/>
      <c r="AP21" s="2002"/>
      <c r="AQ21" s="2002"/>
      <c r="AR21" s="1998"/>
      <c r="AS21" s="1999"/>
      <c r="AT21" s="1999"/>
      <c r="AU21" s="1999"/>
      <c r="AV21" s="1999"/>
      <c r="AW21" s="1999"/>
      <c r="AX21" s="1999"/>
      <c r="AY21" s="1999"/>
      <c r="AZ21" s="1999"/>
      <c r="BA21" s="1999"/>
      <c r="BB21" s="1999"/>
      <c r="BC21" s="1999"/>
      <c r="BD21" s="1999"/>
      <c r="BE21" s="1999"/>
      <c r="BF21" s="1999"/>
      <c r="BG21" s="1999"/>
      <c r="BH21" s="1999"/>
      <c r="BI21" s="1999"/>
      <c r="BJ21" s="1999"/>
      <c r="BK21" s="1999"/>
      <c r="BL21" s="1999"/>
      <c r="BM21" s="1999"/>
      <c r="BN21" s="1999"/>
      <c r="BO21" s="1999"/>
      <c r="BP21" s="1999"/>
      <c r="BQ21" s="1999"/>
      <c r="BR21" s="1999"/>
      <c r="BS21" s="1999"/>
      <c r="BT21" s="1999"/>
      <c r="BU21" s="1999"/>
      <c r="BV21" s="1999"/>
      <c r="BW21" s="1999"/>
      <c r="BX21" s="1999"/>
      <c r="BY21" s="1999"/>
      <c r="BZ21" s="1999"/>
      <c r="CA21" s="2000"/>
      <c r="CB21"/>
      <c r="CC21"/>
      <c r="CD21" s="171"/>
      <c r="CM21" s="273"/>
      <c r="CO21" s="120"/>
      <c r="CP21" s="120"/>
      <c r="CQ21" s="120"/>
      <c r="CR21" s="120"/>
      <c r="CS21" s="120"/>
      <c r="CT21" s="120"/>
      <c r="CU21" s="120"/>
      <c r="CV21" s="120"/>
      <c r="CW21" s="120"/>
      <c r="CX21" s="120"/>
      <c r="CY21" s="276"/>
      <c r="CZ21" s="274"/>
      <c r="DA21" s="274"/>
      <c r="DB21" s="275"/>
      <c r="DC21" s="275"/>
      <c r="DD21" s="273"/>
      <c r="DE21" s="273"/>
      <c r="DF21" s="273"/>
      <c r="DG21" s="273"/>
      <c r="DH21" s="273"/>
      <c r="DI21" s="273"/>
      <c r="DJ21" s="273"/>
      <c r="DK21" s="273"/>
      <c r="DL21" s="273"/>
      <c r="DM21" s="273"/>
      <c r="DN21" s="273"/>
      <c r="DO21" s="2009"/>
      <c r="DP21" s="2010"/>
      <c r="DQ21" s="276"/>
      <c r="DR21" s="200"/>
      <c r="DS21" s="200"/>
      <c r="DT21" s="200"/>
      <c r="DU21" s="200"/>
      <c r="DV21" s="200"/>
      <c r="DW21" s="200"/>
      <c r="DX21" s="200"/>
      <c r="DY21" s="200"/>
      <c r="DZ21" s="200"/>
      <c r="EA21" s="200"/>
      <c r="EB21" s="200"/>
      <c r="EC21" s="200"/>
      <c r="ED21" s="200"/>
      <c r="EE21" s="200"/>
      <c r="EF21" s="200"/>
      <c r="EG21" s="200"/>
      <c r="EH21" s="200"/>
      <c r="EI21" s="200"/>
      <c r="EJ21" s="200"/>
      <c r="EK21" s="200"/>
      <c r="EL21" s="200"/>
      <c r="EM21" s="200"/>
      <c r="EN21" s="200"/>
      <c r="EO21" s="200"/>
      <c r="EP21" s="200"/>
      <c r="EQ21" s="200"/>
      <c r="ER21" s="200"/>
      <c r="ES21" s="200"/>
      <c r="ET21" s="200"/>
      <c r="EU21" s="200"/>
      <c r="EV21" s="200"/>
      <c r="EW21" s="200"/>
      <c r="EX21" s="200"/>
      <c r="EY21" s="200"/>
      <c r="EZ21" s="200"/>
      <c r="FA21" s="200"/>
      <c r="FB21" s="200"/>
      <c r="FC21" s="200"/>
      <c r="FD21" s="200"/>
      <c r="FE21" s="200"/>
      <c r="FF21" s="200"/>
      <c r="FG21" s="200"/>
      <c r="FH21" s="200"/>
    </row>
    <row r="22" spans="1:164" ht="30" customHeight="1">
      <c r="A22" s="41"/>
      <c r="B22" s="145"/>
      <c r="C22"/>
      <c r="D22"/>
      <c r="E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171"/>
      <c r="CM22" s="273"/>
      <c r="CN22" s="120"/>
      <c r="CO22" s="120"/>
      <c r="CP22" s="120"/>
      <c r="CQ22" s="120"/>
      <c r="CR22" s="120"/>
      <c r="CS22" s="120"/>
      <c r="CT22" s="120"/>
      <c r="CU22" s="120"/>
      <c r="CV22" s="120"/>
      <c r="CW22" s="120"/>
      <c r="CX22" s="120"/>
      <c r="CY22" s="2007"/>
      <c r="CZ22" s="2007"/>
      <c r="DA22" s="274"/>
      <c r="DB22" s="275"/>
      <c r="DC22" s="275"/>
      <c r="DD22" s="273"/>
      <c r="DE22" s="273"/>
      <c r="DF22" s="273"/>
      <c r="DG22" s="273"/>
      <c r="DH22" s="273"/>
      <c r="DI22" s="273"/>
      <c r="DJ22" s="273"/>
      <c r="DK22" s="273"/>
      <c r="DL22" s="273"/>
      <c r="DM22" s="273"/>
      <c r="DN22" s="273"/>
      <c r="DO22" s="273"/>
      <c r="DP22" s="273"/>
      <c r="DQ22" s="276"/>
      <c r="DR22" s="200"/>
      <c r="DS22" s="200"/>
      <c r="DT22" s="200"/>
      <c r="DU22" s="200"/>
      <c r="DV22" s="200"/>
      <c r="DW22" s="200"/>
      <c r="DX22" s="200"/>
      <c r="DY22" s="200"/>
      <c r="DZ22" s="200"/>
      <c r="EA22" s="200"/>
      <c r="EB22" s="200"/>
      <c r="EC22" s="200"/>
      <c r="ED22" s="200"/>
      <c r="EE22" s="200"/>
      <c r="EF22" s="200"/>
      <c r="EG22" s="200"/>
      <c r="EH22" s="200"/>
      <c r="EI22" s="200"/>
      <c r="EJ22" s="200"/>
      <c r="EK22" s="200"/>
      <c r="EL22" s="200"/>
      <c r="EM22" s="200"/>
      <c r="EN22" s="200"/>
      <c r="EO22" s="200"/>
      <c r="EP22" s="200"/>
      <c r="EQ22" s="200"/>
      <c r="ER22" s="200"/>
      <c r="ES22" s="200"/>
      <c r="ET22" s="200"/>
      <c r="EU22" s="200"/>
      <c r="EV22" s="200"/>
      <c r="EW22" s="200"/>
      <c r="EX22" s="200"/>
      <c r="EY22" s="200"/>
      <c r="EZ22" s="200"/>
      <c r="FA22" s="200"/>
      <c r="FB22" s="200"/>
      <c r="FC22" s="200"/>
      <c r="FD22" s="200"/>
      <c r="FE22" s="200"/>
      <c r="FF22" s="200"/>
      <c r="FG22" s="200"/>
      <c r="FH22" s="200"/>
    </row>
    <row r="23" spans="1:164" s="137" customFormat="1" ht="30" customHeight="1">
      <c r="A23" s="94"/>
      <c r="B23" s="146"/>
      <c r="C23"/>
      <c r="D23" s="286" t="s">
        <v>783</v>
      </c>
      <c r="E23"/>
      <c r="F23" s="130" t="s">
        <v>1278</v>
      </c>
      <c r="G23"/>
      <c r="H23"/>
      <c r="I23"/>
      <c r="J23"/>
      <c r="K23"/>
      <c r="L23"/>
      <c r="M23"/>
      <c r="N23"/>
      <c r="O23"/>
      <c r="P23"/>
      <c r="Q23"/>
      <c r="R23"/>
      <c r="S23"/>
      <c r="T23"/>
      <c r="U23"/>
      <c r="V23"/>
      <c r="W23"/>
      <c r="X23"/>
      <c r="Y23"/>
      <c r="Z23"/>
      <c r="AA23"/>
      <c r="AB23"/>
      <c r="AC23"/>
      <c r="AD23"/>
      <c r="AE23"/>
      <c r="AF23"/>
      <c r="AG23"/>
      <c r="AH23"/>
      <c r="AI23"/>
      <c r="AJ23"/>
      <c r="AK23"/>
      <c r="AL23"/>
      <c r="AM23"/>
      <c r="AN23"/>
      <c r="AO23"/>
      <c r="AP23" s="2002">
        <v>66</v>
      </c>
      <c r="AQ23" s="2002"/>
      <c r="AR23" s="1995"/>
      <c r="AS23" s="1996"/>
      <c r="AT23" s="1996"/>
      <c r="AU23" s="1996"/>
      <c r="AV23" s="1996"/>
      <c r="AW23" s="1996"/>
      <c r="AX23" s="1996"/>
      <c r="AY23" s="1996"/>
      <c r="AZ23" s="1996"/>
      <c r="BA23" s="1996"/>
      <c r="BB23" s="1996"/>
      <c r="BC23" s="1996"/>
      <c r="BD23" s="1996"/>
      <c r="BE23" s="1996"/>
      <c r="BF23" s="1996"/>
      <c r="BG23" s="1996"/>
      <c r="BH23" s="1996"/>
      <c r="BI23" s="1996"/>
      <c r="BJ23" s="1996"/>
      <c r="BK23" s="1996"/>
      <c r="BL23" s="1996"/>
      <c r="BM23" s="1996"/>
      <c r="BN23" s="1996"/>
      <c r="BO23" s="1996"/>
      <c r="BP23" s="1996"/>
      <c r="BQ23" s="1996"/>
      <c r="BR23" s="1996"/>
      <c r="BS23" s="1996"/>
      <c r="BT23" s="1996"/>
      <c r="BU23" s="1996"/>
      <c r="BV23" s="1996"/>
      <c r="BW23" s="1996"/>
      <c r="BX23" s="1996"/>
      <c r="BY23" s="1996"/>
      <c r="BZ23" s="1996"/>
      <c r="CA23" s="1997"/>
      <c r="CB23"/>
      <c r="CC23"/>
      <c r="CD23" s="172"/>
      <c r="CM23" s="273"/>
      <c r="DL23" s="273"/>
      <c r="DM23" s="273"/>
      <c r="DN23" s="273"/>
      <c r="DO23" s="273"/>
      <c r="DP23" s="273"/>
      <c r="DQ23" s="276"/>
      <c r="DR23" s="200"/>
      <c r="DS23" s="200"/>
      <c r="DT23" s="200"/>
      <c r="DU23" s="200"/>
      <c r="DV23" s="200"/>
      <c r="DW23" s="200"/>
      <c r="DX23" s="200"/>
      <c r="DY23" s="200"/>
      <c r="DZ23" s="200"/>
      <c r="EA23" s="200"/>
      <c r="EB23" s="200"/>
      <c r="EC23" s="200"/>
      <c r="ED23" s="200"/>
      <c r="EE23" s="200"/>
      <c r="EF23" s="200"/>
      <c r="EG23" s="200"/>
      <c r="EH23" s="200"/>
      <c r="EI23" s="200"/>
      <c r="EJ23" s="200"/>
      <c r="EK23" s="200"/>
      <c r="EL23" s="200"/>
      <c r="EM23" s="200"/>
      <c r="EN23" s="200"/>
      <c r="EO23" s="200"/>
      <c r="EP23" s="200"/>
      <c r="EQ23" s="200"/>
      <c r="ER23" s="200"/>
      <c r="ES23" s="200"/>
      <c r="ET23" s="200"/>
      <c r="EU23" s="200"/>
      <c r="EV23" s="200"/>
      <c r="EW23" s="200"/>
      <c r="EX23" s="200"/>
      <c r="EY23" s="200"/>
      <c r="EZ23" s="200"/>
      <c r="FA23" s="200"/>
      <c r="FB23" s="200"/>
      <c r="FC23" s="200"/>
      <c r="FD23" s="200"/>
      <c r="FE23" s="200"/>
      <c r="FF23" s="200"/>
      <c r="FG23" s="200"/>
      <c r="FH23" s="200"/>
    </row>
    <row r="24" spans="1:164" ht="30" customHeight="1">
      <c r="A24" s="41"/>
      <c r="B24" s="145"/>
      <c r="C24"/>
      <c r="D24"/>
      <c r="E24"/>
      <c r="F24" s="133" t="s">
        <v>1279</v>
      </c>
      <c r="G24"/>
      <c r="H24"/>
      <c r="I24"/>
      <c r="J24"/>
      <c r="K24"/>
      <c r="L24"/>
      <c r="M24"/>
      <c r="N24"/>
      <c r="O24"/>
      <c r="P24"/>
      <c r="Q24"/>
      <c r="R24"/>
      <c r="S24"/>
      <c r="T24"/>
      <c r="U24"/>
      <c r="V24"/>
      <c r="W24"/>
      <c r="X24"/>
      <c r="Y24"/>
      <c r="Z24"/>
      <c r="AA24"/>
      <c r="AB24"/>
      <c r="AC24"/>
      <c r="AD24"/>
      <c r="AE24"/>
      <c r="AF24"/>
      <c r="AG24"/>
      <c r="AH24"/>
      <c r="AI24"/>
      <c r="AJ24"/>
      <c r="AK24"/>
      <c r="AL24"/>
      <c r="AM24"/>
      <c r="AN24"/>
      <c r="AO24"/>
      <c r="AP24" s="2002"/>
      <c r="AQ24" s="2002"/>
      <c r="AR24" s="1998"/>
      <c r="AS24" s="1999"/>
      <c r="AT24" s="1999"/>
      <c r="AU24" s="1999"/>
      <c r="AV24" s="1999"/>
      <c r="AW24" s="1999"/>
      <c r="AX24" s="1999"/>
      <c r="AY24" s="1999"/>
      <c r="AZ24" s="1999"/>
      <c r="BA24" s="1999"/>
      <c r="BB24" s="1999"/>
      <c r="BC24" s="1999"/>
      <c r="BD24" s="1999"/>
      <c r="BE24" s="1999"/>
      <c r="BF24" s="1999"/>
      <c r="BG24" s="1999"/>
      <c r="BH24" s="1999"/>
      <c r="BI24" s="1999"/>
      <c r="BJ24" s="1999"/>
      <c r="BK24" s="1999"/>
      <c r="BL24" s="1999"/>
      <c r="BM24" s="1999"/>
      <c r="BN24" s="1999"/>
      <c r="BO24" s="1999"/>
      <c r="BP24" s="1999"/>
      <c r="BQ24" s="1999"/>
      <c r="BR24" s="1999"/>
      <c r="BS24" s="1999"/>
      <c r="BT24" s="1999"/>
      <c r="BU24" s="1999"/>
      <c r="BV24" s="1999"/>
      <c r="BW24" s="1999"/>
      <c r="BX24" s="1999"/>
      <c r="BY24" s="1999"/>
      <c r="BZ24" s="1999"/>
      <c r="CA24" s="2000"/>
      <c r="CB24"/>
      <c r="CC24"/>
      <c r="CD24" s="172"/>
      <c r="CM24" s="273"/>
      <c r="DL24" s="273"/>
      <c r="DM24" s="273"/>
      <c r="DN24" s="273"/>
      <c r="DO24" s="273"/>
      <c r="DP24" s="273"/>
      <c r="DQ24" s="276"/>
      <c r="DR24" s="200"/>
      <c r="DS24" s="200"/>
      <c r="DT24" s="200"/>
      <c r="DU24" s="200"/>
      <c r="DV24" s="200"/>
      <c r="DW24" s="200"/>
      <c r="DX24" s="200"/>
      <c r="DY24" s="200"/>
      <c r="DZ24" s="200"/>
      <c r="EA24" s="200"/>
      <c r="EB24" s="200"/>
      <c r="EC24" s="200"/>
      <c r="ED24" s="200"/>
      <c r="EE24" s="200"/>
      <c r="EF24" s="200"/>
      <c r="EG24" s="200"/>
      <c r="EH24" s="200"/>
      <c r="EI24" s="200"/>
      <c r="EJ24" s="200"/>
      <c r="EK24" s="200"/>
      <c r="EL24" s="200"/>
      <c r="EM24" s="200"/>
      <c r="EN24" s="200"/>
      <c r="EO24" s="200"/>
      <c r="EP24" s="200"/>
      <c r="EQ24" s="200"/>
      <c r="ER24" s="200"/>
      <c r="ES24" s="200"/>
      <c r="ET24" s="200"/>
      <c r="EU24" s="200"/>
      <c r="EV24" s="200"/>
      <c r="EW24" s="200"/>
      <c r="EX24" s="200"/>
      <c r="EY24" s="200"/>
      <c r="EZ24" s="200"/>
      <c r="FA24" s="200"/>
      <c r="FB24" s="200"/>
      <c r="FC24" s="200"/>
      <c r="FD24" s="200"/>
      <c r="FE24" s="200"/>
      <c r="FF24" s="200"/>
      <c r="FG24" s="200"/>
      <c r="FH24" s="200"/>
    </row>
    <row r="25" spans="1:164" ht="30" customHeight="1">
      <c r="A25" s="41"/>
      <c r="B25" s="14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171"/>
      <c r="CM25" s="273"/>
      <c r="DL25" s="273"/>
      <c r="DM25" s="273"/>
      <c r="DN25" s="273"/>
      <c r="DO25" s="273"/>
      <c r="DP25" s="273"/>
      <c r="DQ25" s="276"/>
      <c r="DR25" s="200"/>
      <c r="DS25" s="200"/>
      <c r="DT25" s="200"/>
      <c r="DU25" s="200"/>
      <c r="DV25" s="200"/>
      <c r="DW25" s="200"/>
      <c r="DX25" s="200"/>
      <c r="DY25" s="200"/>
      <c r="DZ25" s="200"/>
      <c r="EA25" s="200"/>
      <c r="EB25" s="200"/>
      <c r="EC25" s="200"/>
      <c r="ED25" s="200"/>
      <c r="EE25" s="200"/>
      <c r="EF25" s="200"/>
      <c r="EG25" s="200"/>
      <c r="EH25" s="200"/>
      <c r="EI25" s="200"/>
      <c r="EJ25" s="200"/>
      <c r="EK25" s="200"/>
      <c r="EL25" s="200"/>
      <c r="EM25" s="200"/>
      <c r="EN25" s="200"/>
      <c r="EO25" s="200"/>
      <c r="EP25" s="200"/>
      <c r="EQ25" s="200"/>
      <c r="ER25" s="200"/>
      <c r="ES25" s="200"/>
      <c r="ET25" s="200"/>
      <c r="EU25" s="200"/>
      <c r="EV25" s="200"/>
      <c r="EW25" s="200"/>
      <c r="EX25" s="200"/>
      <c r="EY25" s="200"/>
      <c r="EZ25" s="200"/>
      <c r="FA25" s="200"/>
      <c r="FB25" s="200"/>
      <c r="FC25" s="200"/>
      <c r="FD25" s="200"/>
      <c r="FE25" s="200"/>
      <c r="FF25" s="200"/>
      <c r="FG25" s="200"/>
      <c r="FH25" s="200"/>
    </row>
    <row r="26" spans="1:164" ht="30" customHeight="1">
      <c r="A26" s="41"/>
      <c r="B26" s="146"/>
      <c r="C26"/>
      <c r="D26" s="286" t="s">
        <v>851</v>
      </c>
      <c r="E26" s="286"/>
      <c r="F26" s="132" t="s">
        <v>1280</v>
      </c>
      <c r="G26" s="286"/>
      <c r="H26" s="286"/>
      <c r="I26" s="286"/>
      <c r="J26" s="286"/>
      <c r="K26" s="286"/>
      <c r="L26" s="286"/>
      <c r="M26" s="286"/>
      <c r="N26" s="286"/>
      <c r="O26" s="286"/>
      <c r="P26" s="286"/>
      <c r="Q26" s="286"/>
      <c r="R26" s="286"/>
      <c r="S26" s="286"/>
      <c r="T26" s="286"/>
      <c r="U26" s="286"/>
      <c r="V26" s="286"/>
      <c r="W26" s="286"/>
      <c r="X26" s="286"/>
      <c r="Y26" s="286"/>
      <c r="Z26" s="286"/>
      <c r="AA26" s="286"/>
      <c r="AB26" s="286"/>
      <c r="AC26" s="286"/>
      <c r="AD26" s="286"/>
      <c r="AE26" s="286"/>
      <c r="AF26" s="286"/>
      <c r="AG26" s="286"/>
      <c r="AH26" s="286"/>
      <c r="AI26" s="286"/>
      <c r="AJ26" s="286"/>
      <c r="AK26" s="286"/>
      <c r="AL26" s="286"/>
      <c r="AM26" s="286"/>
      <c r="AN26" s="286"/>
      <c r="AO26" s="286"/>
      <c r="AP26" s="2002">
        <v>67</v>
      </c>
      <c r="AQ26" s="2002"/>
      <c r="AR26" s="1995"/>
      <c r="AS26" s="1996"/>
      <c r="AT26" s="1996"/>
      <c r="AU26" s="1996"/>
      <c r="AV26" s="1996"/>
      <c r="AW26" s="1996"/>
      <c r="AX26" s="1996"/>
      <c r="AY26" s="1996"/>
      <c r="AZ26" s="1996"/>
      <c r="BA26" s="1996"/>
      <c r="BB26" s="1996"/>
      <c r="BC26" s="1996"/>
      <c r="BD26" s="1996"/>
      <c r="BE26" s="1996"/>
      <c r="BF26" s="1996"/>
      <c r="BG26" s="1996"/>
      <c r="BH26" s="1996"/>
      <c r="BI26" s="1996"/>
      <c r="BJ26" s="1996"/>
      <c r="BK26" s="1996"/>
      <c r="BL26" s="1996"/>
      <c r="BM26" s="1996"/>
      <c r="BN26" s="1996"/>
      <c r="BO26" s="1996"/>
      <c r="BP26" s="1996"/>
      <c r="BQ26" s="1996"/>
      <c r="BR26" s="1996"/>
      <c r="BS26" s="1996"/>
      <c r="BT26" s="1996"/>
      <c r="BU26" s="1996"/>
      <c r="BV26" s="1996"/>
      <c r="BW26" s="1996"/>
      <c r="BX26" s="1996"/>
      <c r="BY26" s="1996"/>
      <c r="BZ26" s="1996"/>
      <c r="CA26" s="1997"/>
      <c r="CB26"/>
      <c r="CC26"/>
      <c r="CD26" s="171"/>
      <c r="CK26" s="178"/>
      <c r="CL26" s="151"/>
      <c r="CM26" s="151"/>
      <c r="CN26" s="151"/>
      <c r="CO26" s="151"/>
      <c r="CP26" s="151"/>
      <c r="CQ26" s="151"/>
      <c r="CR26" s="151"/>
      <c r="CS26" s="151"/>
      <c r="CT26" s="151"/>
      <c r="CU26" s="151"/>
      <c r="CV26" s="151"/>
      <c r="CW26" s="151"/>
      <c r="CX26" s="151"/>
      <c r="CY26" s="151"/>
      <c r="CZ26" s="151"/>
      <c r="DA26" s="151"/>
      <c r="DB26" s="151"/>
      <c r="DC26" s="151"/>
      <c r="DD26" s="151"/>
      <c r="DE26" s="151"/>
      <c r="DF26" s="151"/>
      <c r="DG26" s="151"/>
      <c r="DH26" s="151"/>
      <c r="DI26" s="151"/>
    </row>
    <row r="27" spans="1:164" ht="30" customHeight="1">
      <c r="A27" s="41"/>
      <c r="B27" s="145"/>
      <c r="C27"/>
      <c r="D27" s="286"/>
      <c r="E27" s="286"/>
      <c r="F27" s="133" t="s">
        <v>1281</v>
      </c>
      <c r="G27" s="286"/>
      <c r="H27" s="286"/>
      <c r="I27" s="286"/>
      <c r="J27" s="286"/>
      <c r="K27" s="286"/>
      <c r="L27" s="286"/>
      <c r="M27" s="286"/>
      <c r="N27" s="286"/>
      <c r="O27" s="286"/>
      <c r="P27" s="286"/>
      <c r="Q27" s="286"/>
      <c r="R27" s="286"/>
      <c r="S27" s="286"/>
      <c r="T27" s="286"/>
      <c r="U27" s="286"/>
      <c r="V27" s="286"/>
      <c r="W27" s="286"/>
      <c r="X27" s="286"/>
      <c r="Y27" s="286"/>
      <c r="Z27" s="286"/>
      <c r="AA27" s="286"/>
      <c r="AB27" s="286"/>
      <c r="AC27" s="286"/>
      <c r="AD27" s="286"/>
      <c r="AE27" s="286"/>
      <c r="AF27" s="286"/>
      <c r="AG27" s="286"/>
      <c r="AH27" s="286"/>
      <c r="AI27" s="286"/>
      <c r="AJ27" s="286"/>
      <c r="AK27" s="286"/>
      <c r="AL27" s="286"/>
      <c r="AM27" s="286"/>
      <c r="AN27" s="286"/>
      <c r="AO27" s="286"/>
      <c r="AP27" s="2002"/>
      <c r="AQ27" s="2002"/>
      <c r="AR27" s="1998"/>
      <c r="AS27" s="1999"/>
      <c r="AT27" s="1999"/>
      <c r="AU27" s="1999"/>
      <c r="AV27" s="1999"/>
      <c r="AW27" s="1999"/>
      <c r="AX27" s="1999"/>
      <c r="AY27" s="1999"/>
      <c r="AZ27" s="1999"/>
      <c r="BA27" s="1999"/>
      <c r="BB27" s="1999"/>
      <c r="BC27" s="1999"/>
      <c r="BD27" s="1999"/>
      <c r="BE27" s="1999"/>
      <c r="BF27" s="1999"/>
      <c r="BG27" s="1999"/>
      <c r="BH27" s="1999"/>
      <c r="BI27" s="1999"/>
      <c r="BJ27" s="1999"/>
      <c r="BK27" s="1999"/>
      <c r="BL27" s="1999"/>
      <c r="BM27" s="1999"/>
      <c r="BN27" s="1999"/>
      <c r="BO27" s="1999"/>
      <c r="BP27" s="1999"/>
      <c r="BQ27" s="1999"/>
      <c r="BR27" s="1999"/>
      <c r="BS27" s="1999"/>
      <c r="BT27" s="1999"/>
      <c r="BU27" s="1999"/>
      <c r="BV27" s="1999"/>
      <c r="BW27" s="1999"/>
      <c r="BX27" s="1999"/>
      <c r="BY27" s="1999"/>
      <c r="BZ27" s="1999"/>
      <c r="CA27" s="2000"/>
      <c r="CB27"/>
      <c r="CC27"/>
      <c r="CD27" s="172"/>
      <c r="CK27" s="179"/>
      <c r="CL27" s="151"/>
      <c r="CM27" s="151"/>
      <c r="CN27" s="151"/>
      <c r="CO27" s="151"/>
      <c r="CP27" s="151"/>
      <c r="CQ27" s="151"/>
      <c r="CR27" s="151"/>
      <c r="CS27" s="151"/>
      <c r="CT27" s="151"/>
      <c r="CU27" s="151"/>
      <c r="CV27" s="151"/>
      <c r="CW27" s="151"/>
      <c r="CX27" s="151"/>
      <c r="CY27" s="151"/>
      <c r="CZ27" s="151"/>
      <c r="DA27" s="151"/>
      <c r="DB27" s="151"/>
      <c r="DC27" s="151"/>
      <c r="DD27" s="151"/>
      <c r="DE27" s="151"/>
      <c r="DF27" s="151"/>
      <c r="DG27" s="151"/>
      <c r="DH27" s="151"/>
      <c r="DI27" s="151"/>
    </row>
    <row r="28" spans="1:164" ht="30" customHeight="1">
      <c r="A28" s="41"/>
      <c r="B28" s="145"/>
      <c r="C28"/>
      <c r="D28"/>
      <c r="E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171"/>
      <c r="CK28" s="151"/>
      <c r="CL28" s="151"/>
      <c r="CM28" s="151"/>
      <c r="CN28" s="151"/>
      <c r="CO28" s="151"/>
      <c r="CP28" s="151"/>
      <c r="CQ28" s="151"/>
      <c r="CR28" s="151"/>
      <c r="CS28" s="151"/>
      <c r="CT28" s="151"/>
      <c r="CU28" s="151"/>
      <c r="CV28" s="151"/>
      <c r="CW28" s="151"/>
      <c r="CX28" s="151"/>
      <c r="CY28" s="151"/>
      <c r="CZ28" s="151"/>
      <c r="DA28" s="151"/>
      <c r="DB28" s="151"/>
      <c r="DC28" s="151"/>
      <c r="DD28" s="151"/>
      <c r="DE28" s="151"/>
      <c r="DF28" s="151"/>
      <c r="DG28" s="151"/>
      <c r="DH28" s="151"/>
      <c r="DI28" s="151"/>
    </row>
    <row r="29" spans="1:164" ht="30" customHeight="1">
      <c r="A29" s="41"/>
      <c r="B29" s="146"/>
      <c r="C29"/>
      <c r="D29" s="286" t="s">
        <v>854</v>
      </c>
      <c r="E29"/>
      <c r="F29" s="130" t="s">
        <v>1282</v>
      </c>
      <c r="G29"/>
      <c r="H29"/>
      <c r="I29"/>
      <c r="J29"/>
      <c r="K29"/>
      <c r="L29"/>
      <c r="M29"/>
      <c r="N29"/>
      <c r="O29"/>
      <c r="P29"/>
      <c r="Q29"/>
      <c r="R29"/>
      <c r="S29"/>
      <c r="T29"/>
      <c r="U29"/>
      <c r="V29"/>
      <c r="W29"/>
      <c r="X29"/>
      <c r="Y29"/>
      <c r="Z29"/>
      <c r="AA29"/>
      <c r="AB29"/>
      <c r="AC29"/>
      <c r="AD29"/>
      <c r="AE29"/>
      <c r="AF29"/>
      <c r="AG29"/>
      <c r="AH29"/>
      <c r="AI29"/>
      <c r="AJ29"/>
      <c r="AK29"/>
      <c r="AL29"/>
      <c r="AM29"/>
      <c r="AN29"/>
      <c r="AO29"/>
      <c r="AP29" s="2002">
        <v>68</v>
      </c>
      <c r="AQ29" s="2002"/>
      <c r="AR29" s="1995"/>
      <c r="AS29" s="1996"/>
      <c r="AT29" s="1996"/>
      <c r="AU29" s="1996"/>
      <c r="AV29" s="1996"/>
      <c r="AW29" s="1996"/>
      <c r="AX29" s="1996"/>
      <c r="AY29" s="1996"/>
      <c r="AZ29" s="1996"/>
      <c r="BA29" s="1996"/>
      <c r="BB29" s="1996"/>
      <c r="BC29" s="1996"/>
      <c r="BD29" s="1996"/>
      <c r="BE29" s="1996"/>
      <c r="BF29" s="1996"/>
      <c r="BG29" s="1996"/>
      <c r="BH29" s="1996"/>
      <c r="BI29" s="1996"/>
      <c r="BJ29" s="1996"/>
      <c r="BK29" s="1996"/>
      <c r="BL29" s="1996"/>
      <c r="BM29" s="1996"/>
      <c r="BN29" s="1996"/>
      <c r="BO29" s="1996"/>
      <c r="BP29" s="1996"/>
      <c r="BQ29" s="1996"/>
      <c r="BR29" s="1996"/>
      <c r="BS29" s="1996"/>
      <c r="BT29" s="1996"/>
      <c r="BU29" s="1996"/>
      <c r="BV29" s="1996"/>
      <c r="BW29" s="1996"/>
      <c r="BX29" s="1996"/>
      <c r="BY29" s="1996"/>
      <c r="BZ29" s="1996"/>
      <c r="CA29" s="1997"/>
      <c r="CB29"/>
      <c r="CC29"/>
      <c r="CD29" s="171"/>
      <c r="CL29" s="283"/>
      <c r="CM29" s="151"/>
      <c r="CN29" s="151"/>
      <c r="CO29" s="151"/>
      <c r="CP29" s="151"/>
      <c r="CQ29" s="151"/>
      <c r="CR29" s="151"/>
      <c r="CS29" s="151"/>
      <c r="CT29" s="151"/>
      <c r="CU29" s="151"/>
      <c r="CV29" s="151"/>
      <c r="CW29" s="151"/>
      <c r="CX29" s="151"/>
      <c r="CY29" s="151"/>
      <c r="CZ29" s="151"/>
      <c r="DA29" s="151"/>
      <c r="DB29" s="151"/>
      <c r="DC29" s="151"/>
      <c r="DD29" s="151"/>
      <c r="DE29" s="151"/>
      <c r="DF29" s="151"/>
      <c r="DG29" s="151"/>
      <c r="DH29" s="151"/>
      <c r="DI29" s="151"/>
      <c r="DJ29" s="151"/>
    </row>
    <row r="30" spans="1:164" ht="30" customHeight="1">
      <c r="A30" s="41"/>
      <c r="B30" s="83"/>
      <c r="C30"/>
      <c r="D30"/>
      <c r="E30"/>
      <c r="F30" s="133" t="s">
        <v>1283</v>
      </c>
      <c r="G30"/>
      <c r="H30"/>
      <c r="I30"/>
      <c r="J30"/>
      <c r="K30"/>
      <c r="L30"/>
      <c r="M30"/>
      <c r="N30"/>
      <c r="O30"/>
      <c r="P30"/>
      <c r="Q30"/>
      <c r="R30"/>
      <c r="S30"/>
      <c r="T30"/>
      <c r="U30"/>
      <c r="V30"/>
      <c r="W30"/>
      <c r="X30"/>
      <c r="Y30"/>
      <c r="Z30"/>
      <c r="AA30"/>
      <c r="AB30"/>
      <c r="AC30"/>
      <c r="AD30"/>
      <c r="AE30"/>
      <c r="AF30"/>
      <c r="AG30"/>
      <c r="AH30"/>
      <c r="AI30"/>
      <c r="AJ30"/>
      <c r="AK30"/>
      <c r="AL30"/>
      <c r="AM30"/>
      <c r="AN30"/>
      <c r="AO30"/>
      <c r="AP30" s="2002"/>
      <c r="AQ30" s="2002"/>
      <c r="AR30" s="1998"/>
      <c r="AS30" s="1999"/>
      <c r="AT30" s="1999"/>
      <c r="AU30" s="1999"/>
      <c r="AV30" s="1999"/>
      <c r="AW30" s="1999"/>
      <c r="AX30" s="1999"/>
      <c r="AY30" s="1999"/>
      <c r="AZ30" s="1999"/>
      <c r="BA30" s="1999"/>
      <c r="BB30" s="1999"/>
      <c r="BC30" s="1999"/>
      <c r="BD30" s="1999"/>
      <c r="BE30" s="1999"/>
      <c r="BF30" s="1999"/>
      <c r="BG30" s="1999"/>
      <c r="BH30" s="1999"/>
      <c r="BI30" s="1999"/>
      <c r="BJ30" s="1999"/>
      <c r="BK30" s="1999"/>
      <c r="BL30" s="1999"/>
      <c r="BM30" s="1999"/>
      <c r="BN30" s="1999"/>
      <c r="BO30" s="1999"/>
      <c r="BP30" s="1999"/>
      <c r="BQ30" s="1999"/>
      <c r="BR30" s="1999"/>
      <c r="BS30" s="1999"/>
      <c r="BT30" s="1999"/>
      <c r="BU30" s="1999"/>
      <c r="BV30" s="1999"/>
      <c r="BW30" s="1999"/>
      <c r="BX30" s="1999"/>
      <c r="BY30" s="1999"/>
      <c r="BZ30" s="1999"/>
      <c r="CA30" s="2000"/>
      <c r="CB30"/>
      <c r="CC30"/>
      <c r="CD30" s="78"/>
      <c r="CM30" s="151"/>
      <c r="CN30" s="151"/>
      <c r="CO30" s="151"/>
      <c r="CP30" s="151"/>
      <c r="CQ30" s="151"/>
      <c r="CR30" s="151"/>
      <c r="CS30" s="151"/>
      <c r="CT30" s="151"/>
      <c r="CU30" s="151"/>
      <c r="CV30" s="151"/>
      <c r="CW30" s="151"/>
      <c r="CX30" s="151"/>
      <c r="CY30" s="151"/>
      <c r="CZ30" s="151"/>
      <c r="DA30" s="151"/>
      <c r="DB30" s="151"/>
      <c r="DC30" s="151"/>
      <c r="DD30" s="151"/>
      <c r="DE30" s="151"/>
      <c r="DF30" s="151"/>
      <c r="DG30" s="151"/>
      <c r="DH30" s="151"/>
      <c r="DI30" s="151"/>
      <c r="DJ30" s="151"/>
      <c r="DK30" s="151"/>
    </row>
    <row r="31" spans="1:164" ht="30" customHeight="1">
      <c r="A31" s="41"/>
      <c r="B31" s="83"/>
      <c r="C31"/>
      <c r="D31"/>
      <c r="E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s="69"/>
      <c r="CD31" s="78"/>
      <c r="CK31" s="137"/>
      <c r="CL31" s="137"/>
      <c r="CM31" s="310"/>
      <c r="CN31" s="151"/>
      <c r="CO31" s="151"/>
      <c r="CP31" s="151"/>
      <c r="CQ31" s="151"/>
      <c r="CR31" s="151"/>
      <c r="CS31" s="151"/>
      <c r="CT31" s="151"/>
      <c r="CU31" s="151"/>
      <c r="CV31" s="151"/>
      <c r="CW31" s="151"/>
      <c r="CX31" s="151"/>
      <c r="CY31" s="151"/>
      <c r="CZ31" s="151"/>
      <c r="DA31" s="151"/>
      <c r="DB31" s="151"/>
      <c r="DC31" s="151"/>
      <c r="DD31" s="151"/>
      <c r="DE31" s="151"/>
      <c r="DF31" s="151"/>
      <c r="DG31" s="151"/>
      <c r="DH31" s="151"/>
      <c r="DI31" s="151"/>
      <c r="DJ31" s="151"/>
      <c r="DK31" s="151"/>
    </row>
    <row r="32" spans="1:164" ht="30" customHeight="1">
      <c r="A32" s="41"/>
      <c r="B32" s="83"/>
      <c r="C32"/>
      <c r="D32" s="286" t="s">
        <v>858</v>
      </c>
      <c r="E32"/>
      <c r="F32" s="132" t="s">
        <v>1284</v>
      </c>
      <c r="G32"/>
      <c r="H32"/>
      <c r="I32"/>
      <c r="J32"/>
      <c r="K32"/>
      <c r="L32"/>
      <c r="M32"/>
      <c r="N32"/>
      <c r="O32"/>
      <c r="P32"/>
      <c r="Q32"/>
      <c r="R32"/>
      <c r="S32"/>
      <c r="T32"/>
      <c r="U32"/>
      <c r="V32"/>
      <c r="W32"/>
      <c r="X32"/>
      <c r="Y32"/>
      <c r="Z32"/>
      <c r="AA32"/>
      <c r="AB32"/>
      <c r="AC32"/>
      <c r="AD32"/>
      <c r="AE32"/>
      <c r="AF32"/>
      <c r="AG32"/>
      <c r="AH32"/>
      <c r="AI32"/>
      <c r="AJ32"/>
      <c r="AK32"/>
      <c r="AL32"/>
      <c r="AM32"/>
      <c r="AN32"/>
      <c r="AO32"/>
      <c r="AP32" s="2002">
        <v>69</v>
      </c>
      <c r="AQ32" s="2002"/>
      <c r="AR32" s="1995"/>
      <c r="AS32" s="1996"/>
      <c r="AT32" s="1996"/>
      <c r="AU32" s="1996"/>
      <c r="AV32" s="1996"/>
      <c r="AW32" s="1996"/>
      <c r="AX32" s="1996"/>
      <c r="AY32" s="1996"/>
      <c r="AZ32" s="1996"/>
      <c r="BA32" s="1996"/>
      <c r="BB32" s="1996"/>
      <c r="BC32" s="1996"/>
      <c r="BD32" s="1996"/>
      <c r="BE32" s="1996"/>
      <c r="BF32" s="1996"/>
      <c r="BG32" s="1996"/>
      <c r="BH32" s="1996"/>
      <c r="BI32" s="1996"/>
      <c r="BJ32" s="1996"/>
      <c r="BK32" s="1996"/>
      <c r="BL32" s="1996"/>
      <c r="BM32" s="1996"/>
      <c r="BN32" s="1996"/>
      <c r="BO32" s="1996"/>
      <c r="BP32" s="1996"/>
      <c r="BQ32" s="1996"/>
      <c r="BR32" s="1996"/>
      <c r="BS32" s="1996"/>
      <c r="BT32" s="1996"/>
      <c r="BU32" s="1996"/>
      <c r="BV32" s="1996"/>
      <c r="BW32" s="1996"/>
      <c r="BX32" s="1996"/>
      <c r="BY32" s="1996"/>
      <c r="BZ32" s="1996"/>
      <c r="CA32" s="1997"/>
      <c r="CB32"/>
      <c r="CC32" s="69"/>
      <c r="CD32" s="78"/>
    </row>
    <row r="33" spans="1:82" ht="30" customHeight="1">
      <c r="A33" s="41"/>
      <c r="B33" s="83"/>
      <c r="C33"/>
      <c r="D33"/>
      <c r="E33"/>
      <c r="F33" s="134" t="s">
        <v>1285</v>
      </c>
      <c r="G33"/>
      <c r="H33"/>
      <c r="I33"/>
      <c r="J33"/>
      <c r="K33"/>
      <c r="L33"/>
      <c r="M33"/>
      <c r="N33"/>
      <c r="O33"/>
      <c r="P33"/>
      <c r="Q33"/>
      <c r="R33"/>
      <c r="S33"/>
      <c r="T33"/>
      <c r="U33"/>
      <c r="V33"/>
      <c r="W33"/>
      <c r="X33"/>
      <c r="Y33"/>
      <c r="Z33"/>
      <c r="AA33"/>
      <c r="AB33"/>
      <c r="AC33"/>
      <c r="AD33"/>
      <c r="AE33"/>
      <c r="AF33"/>
      <c r="AG33"/>
      <c r="AH33"/>
      <c r="AI33"/>
      <c r="AJ33"/>
      <c r="AK33"/>
      <c r="AL33"/>
      <c r="AM33"/>
      <c r="AN33"/>
      <c r="AO33"/>
      <c r="AP33" s="2002"/>
      <c r="AQ33" s="2002"/>
      <c r="AR33" s="1998"/>
      <c r="AS33" s="1999"/>
      <c r="AT33" s="1999"/>
      <c r="AU33" s="1999"/>
      <c r="AV33" s="1999"/>
      <c r="AW33" s="1999"/>
      <c r="AX33" s="1999"/>
      <c r="AY33" s="1999"/>
      <c r="AZ33" s="1999"/>
      <c r="BA33" s="1999"/>
      <c r="BB33" s="1999"/>
      <c r="BC33" s="1999"/>
      <c r="BD33" s="1999"/>
      <c r="BE33" s="1999"/>
      <c r="BF33" s="1999"/>
      <c r="BG33" s="1999"/>
      <c r="BH33" s="1999"/>
      <c r="BI33" s="1999"/>
      <c r="BJ33" s="1999"/>
      <c r="BK33" s="1999"/>
      <c r="BL33" s="1999"/>
      <c r="BM33" s="1999"/>
      <c r="BN33" s="1999"/>
      <c r="BO33" s="1999"/>
      <c r="BP33" s="1999"/>
      <c r="BQ33" s="1999"/>
      <c r="BR33" s="1999"/>
      <c r="BS33" s="1999"/>
      <c r="BT33" s="1999"/>
      <c r="BU33" s="1999"/>
      <c r="BV33" s="1999"/>
      <c r="BW33" s="1999"/>
      <c r="BX33" s="1999"/>
      <c r="BY33" s="1999"/>
      <c r="BZ33" s="1999"/>
      <c r="CA33" s="2000"/>
      <c r="CB33"/>
      <c r="CC33" s="69"/>
      <c r="CD33" s="78"/>
    </row>
    <row r="34" spans="1:82" ht="30" customHeight="1">
      <c r="A34" s="41"/>
      <c r="B34" s="83"/>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s="69"/>
      <c r="CD34" s="78"/>
    </row>
    <row r="35" spans="1:82" ht="30" customHeight="1">
      <c r="A35" s="41"/>
      <c r="B35" s="69"/>
      <c r="C35"/>
      <c r="D35" s="286" t="s">
        <v>862</v>
      </c>
      <c r="E35" s="286"/>
      <c r="F35" s="132" t="s">
        <v>1286</v>
      </c>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6"/>
      <c r="AN35" s="286"/>
      <c r="AO35" s="286"/>
      <c r="AP35" s="2002">
        <v>70</v>
      </c>
      <c r="AQ35" s="2002"/>
      <c r="AR35" s="1995"/>
      <c r="AS35" s="1996"/>
      <c r="AT35" s="1996"/>
      <c r="AU35" s="1996"/>
      <c r="AV35" s="1996"/>
      <c r="AW35" s="1996"/>
      <c r="AX35" s="1996"/>
      <c r="AY35" s="1996"/>
      <c r="AZ35" s="1996"/>
      <c r="BA35" s="1996"/>
      <c r="BB35" s="1996"/>
      <c r="BC35" s="1996"/>
      <c r="BD35" s="1996"/>
      <c r="BE35" s="1996"/>
      <c r="BF35" s="1996"/>
      <c r="BG35" s="1996"/>
      <c r="BH35" s="1996"/>
      <c r="BI35" s="1996"/>
      <c r="BJ35" s="1996"/>
      <c r="BK35" s="1996"/>
      <c r="BL35" s="1996"/>
      <c r="BM35" s="1996"/>
      <c r="BN35" s="1996"/>
      <c r="BO35" s="1996"/>
      <c r="BP35" s="1996"/>
      <c r="BQ35" s="1996"/>
      <c r="BR35" s="1996"/>
      <c r="BS35" s="1996"/>
      <c r="BT35" s="1996"/>
      <c r="BU35" s="1996"/>
      <c r="BV35" s="1996"/>
      <c r="BW35" s="1996"/>
      <c r="BX35" s="1996"/>
      <c r="BY35" s="1996"/>
      <c r="BZ35" s="1996"/>
      <c r="CA35" s="1997"/>
      <c r="CB35"/>
      <c r="CC35" s="69"/>
      <c r="CD35" s="99"/>
    </row>
    <row r="36" spans="1:82" ht="30" customHeight="1">
      <c r="A36" s="41"/>
      <c r="B36" s="83"/>
      <c r="C36"/>
      <c r="D36" s="286"/>
      <c r="E36" s="286"/>
      <c r="F36" s="133" t="s">
        <v>1287</v>
      </c>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002"/>
      <c r="AQ36" s="2002"/>
      <c r="AR36" s="1998"/>
      <c r="AS36" s="1999"/>
      <c r="AT36" s="1999"/>
      <c r="AU36" s="1999"/>
      <c r="AV36" s="1999"/>
      <c r="AW36" s="1999"/>
      <c r="AX36" s="1999"/>
      <c r="AY36" s="1999"/>
      <c r="AZ36" s="1999"/>
      <c r="BA36" s="1999"/>
      <c r="BB36" s="1999"/>
      <c r="BC36" s="1999"/>
      <c r="BD36" s="1999"/>
      <c r="BE36" s="1999"/>
      <c r="BF36" s="1999"/>
      <c r="BG36" s="1999"/>
      <c r="BH36" s="1999"/>
      <c r="BI36" s="1999"/>
      <c r="BJ36" s="1999"/>
      <c r="BK36" s="1999"/>
      <c r="BL36" s="1999"/>
      <c r="BM36" s="1999"/>
      <c r="BN36" s="1999"/>
      <c r="BO36" s="1999"/>
      <c r="BP36" s="1999"/>
      <c r="BQ36" s="1999"/>
      <c r="BR36" s="1999"/>
      <c r="BS36" s="1999"/>
      <c r="BT36" s="1999"/>
      <c r="BU36" s="1999"/>
      <c r="BV36" s="1999"/>
      <c r="BW36" s="1999"/>
      <c r="BX36" s="1999"/>
      <c r="BY36" s="1999"/>
      <c r="BZ36" s="1999"/>
      <c r="CA36" s="2000"/>
      <c r="CB36"/>
      <c r="CC36" s="69"/>
      <c r="CD36" s="78"/>
    </row>
    <row r="37" spans="1:82" ht="30" customHeight="1">
      <c r="A37" s="41"/>
      <c r="B37" s="83"/>
      <c r="C37"/>
      <c r="D37"/>
      <c r="E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s="69"/>
      <c r="CD37" s="99"/>
    </row>
    <row r="38" spans="1:82" ht="30" customHeight="1">
      <c r="A38" s="41"/>
      <c r="B38" s="83"/>
      <c r="C38"/>
      <c r="D38" s="286" t="s">
        <v>866</v>
      </c>
      <c r="E38"/>
      <c r="F38" s="130" t="s">
        <v>1288</v>
      </c>
      <c r="G38"/>
      <c r="H38"/>
      <c r="I38"/>
      <c r="J38"/>
      <c r="K38"/>
      <c r="L38"/>
      <c r="M38"/>
      <c r="N38"/>
      <c r="O38"/>
      <c r="P38"/>
      <c r="Q38"/>
      <c r="R38"/>
      <c r="S38"/>
      <c r="T38"/>
      <c r="U38"/>
      <c r="V38"/>
      <c r="W38"/>
      <c r="X38"/>
      <c r="Y38"/>
      <c r="Z38"/>
      <c r="AA38"/>
      <c r="AB38"/>
      <c r="AC38"/>
      <c r="AD38"/>
      <c r="AE38"/>
      <c r="AF38"/>
      <c r="AG38"/>
      <c r="AH38"/>
      <c r="AI38"/>
      <c r="AJ38"/>
      <c r="AK38"/>
      <c r="AL38"/>
      <c r="AM38"/>
      <c r="AN38"/>
      <c r="AO38"/>
      <c r="AP38" s="2002">
        <v>71</v>
      </c>
      <c r="AQ38" s="2002"/>
      <c r="AR38" s="1995"/>
      <c r="AS38" s="1996"/>
      <c r="AT38" s="1996"/>
      <c r="AU38" s="1996"/>
      <c r="AV38" s="1996"/>
      <c r="AW38" s="1996"/>
      <c r="AX38" s="1996"/>
      <c r="AY38" s="1996"/>
      <c r="AZ38" s="1996"/>
      <c r="BA38" s="1996"/>
      <c r="BB38" s="1996"/>
      <c r="BC38" s="1996"/>
      <c r="BD38" s="1996"/>
      <c r="BE38" s="1996"/>
      <c r="BF38" s="1996"/>
      <c r="BG38" s="1996"/>
      <c r="BH38" s="1996"/>
      <c r="BI38" s="1996"/>
      <c r="BJ38" s="1996"/>
      <c r="BK38" s="1996"/>
      <c r="BL38" s="1996"/>
      <c r="BM38" s="1996"/>
      <c r="BN38" s="1996"/>
      <c r="BO38" s="1996"/>
      <c r="BP38" s="1996"/>
      <c r="BQ38" s="1996"/>
      <c r="BR38" s="1996"/>
      <c r="BS38" s="1996"/>
      <c r="BT38" s="1996"/>
      <c r="BU38" s="1996"/>
      <c r="BV38" s="1996"/>
      <c r="BW38" s="1996"/>
      <c r="BX38" s="1996"/>
      <c r="BY38" s="1996"/>
      <c r="BZ38" s="1996"/>
      <c r="CA38" s="1997"/>
      <c r="CB38"/>
      <c r="CC38" s="69"/>
      <c r="CD38" s="99"/>
    </row>
    <row r="39" spans="1:82" ht="30" customHeight="1">
      <c r="A39" s="41"/>
      <c r="B39" s="83"/>
      <c r="C39"/>
      <c r="D39"/>
      <c r="E39"/>
      <c r="F39" s="133" t="s">
        <v>1289</v>
      </c>
      <c r="G39"/>
      <c r="H39"/>
      <c r="I39"/>
      <c r="J39"/>
      <c r="K39"/>
      <c r="L39"/>
      <c r="M39"/>
      <c r="N39"/>
      <c r="O39"/>
      <c r="P39"/>
      <c r="Q39"/>
      <c r="R39"/>
      <c r="S39"/>
      <c r="T39"/>
      <c r="U39"/>
      <c r="V39"/>
      <c r="W39"/>
      <c r="X39"/>
      <c r="Y39"/>
      <c r="Z39"/>
      <c r="AA39"/>
      <c r="AB39"/>
      <c r="AC39"/>
      <c r="AD39"/>
      <c r="AE39"/>
      <c r="AF39"/>
      <c r="AG39"/>
      <c r="AH39"/>
      <c r="AI39"/>
      <c r="AJ39"/>
      <c r="AK39"/>
      <c r="AL39"/>
      <c r="AM39"/>
      <c r="AN39"/>
      <c r="AO39"/>
      <c r="AP39" s="2002"/>
      <c r="AQ39" s="2002"/>
      <c r="AR39" s="1998"/>
      <c r="AS39" s="1999"/>
      <c r="AT39" s="1999"/>
      <c r="AU39" s="1999"/>
      <c r="AV39" s="1999"/>
      <c r="AW39" s="1999"/>
      <c r="AX39" s="1999"/>
      <c r="AY39" s="1999"/>
      <c r="AZ39" s="1999"/>
      <c r="BA39" s="1999"/>
      <c r="BB39" s="1999"/>
      <c r="BC39" s="1999"/>
      <c r="BD39" s="1999"/>
      <c r="BE39" s="1999"/>
      <c r="BF39" s="1999"/>
      <c r="BG39" s="1999"/>
      <c r="BH39" s="1999"/>
      <c r="BI39" s="1999"/>
      <c r="BJ39" s="1999"/>
      <c r="BK39" s="1999"/>
      <c r="BL39" s="1999"/>
      <c r="BM39" s="1999"/>
      <c r="BN39" s="1999"/>
      <c r="BO39" s="1999"/>
      <c r="BP39" s="1999"/>
      <c r="BQ39" s="1999"/>
      <c r="BR39" s="1999"/>
      <c r="BS39" s="1999"/>
      <c r="BT39" s="1999"/>
      <c r="BU39" s="1999"/>
      <c r="BV39" s="1999"/>
      <c r="BW39" s="1999"/>
      <c r="BX39" s="1999"/>
      <c r="BY39" s="1999"/>
      <c r="BZ39" s="1999"/>
      <c r="CA39" s="2000"/>
      <c r="CB39"/>
      <c r="CC39" s="69"/>
      <c r="CD39" s="78"/>
    </row>
    <row r="40" spans="1:82" ht="30" customHeight="1">
      <c r="A40" s="41"/>
      <c r="B40" s="83"/>
      <c r="C40"/>
      <c r="D40"/>
      <c r="E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s="69"/>
      <c r="CD40" s="78"/>
    </row>
    <row r="41" spans="1:82" ht="30" customHeight="1">
      <c r="A41" s="41"/>
      <c r="B41" s="69"/>
      <c r="C41"/>
      <c r="D41" s="286" t="s">
        <v>932</v>
      </c>
      <c r="E41"/>
      <c r="F41" s="132" t="s">
        <v>1290</v>
      </c>
      <c r="G41"/>
      <c r="H41"/>
      <c r="I41"/>
      <c r="J41"/>
      <c r="K41"/>
      <c r="L41"/>
      <c r="M41"/>
      <c r="N41"/>
      <c r="O41"/>
      <c r="P41"/>
      <c r="Q41"/>
      <c r="R41"/>
      <c r="S41"/>
      <c r="T41"/>
      <c r="U41"/>
      <c r="V41"/>
      <c r="W41"/>
      <c r="X41"/>
      <c r="Y41"/>
      <c r="Z41"/>
      <c r="AA41"/>
      <c r="AB41"/>
      <c r="AC41"/>
      <c r="AD41"/>
      <c r="AE41"/>
      <c r="AF41"/>
      <c r="AG41"/>
      <c r="AH41"/>
      <c r="AI41"/>
      <c r="AJ41"/>
      <c r="AK41"/>
      <c r="AL41"/>
      <c r="AM41"/>
      <c r="AN41"/>
      <c r="AO41"/>
      <c r="AP41" s="2002">
        <v>72</v>
      </c>
      <c r="AQ41" s="2002"/>
      <c r="AR41" s="1995"/>
      <c r="AS41" s="1996"/>
      <c r="AT41" s="1996"/>
      <c r="AU41" s="1996"/>
      <c r="AV41" s="1996"/>
      <c r="AW41" s="1996"/>
      <c r="AX41" s="1996"/>
      <c r="AY41" s="1996"/>
      <c r="AZ41" s="1996"/>
      <c r="BA41" s="1996"/>
      <c r="BB41" s="1996"/>
      <c r="BC41" s="1996"/>
      <c r="BD41" s="1996"/>
      <c r="BE41" s="1996"/>
      <c r="BF41" s="1996"/>
      <c r="BG41" s="1996"/>
      <c r="BH41" s="1996"/>
      <c r="BI41" s="1996"/>
      <c r="BJ41" s="1996"/>
      <c r="BK41" s="1996"/>
      <c r="BL41" s="1996"/>
      <c r="BM41" s="1996"/>
      <c r="BN41" s="1996"/>
      <c r="BO41" s="1996"/>
      <c r="BP41" s="1996"/>
      <c r="BQ41" s="1996"/>
      <c r="BR41" s="1996"/>
      <c r="BS41" s="1996"/>
      <c r="BT41" s="1996"/>
      <c r="BU41" s="1996"/>
      <c r="BV41" s="1996"/>
      <c r="BW41" s="1996"/>
      <c r="BX41" s="1996"/>
      <c r="BY41" s="1996"/>
      <c r="BZ41" s="1996"/>
      <c r="CA41" s="1997"/>
      <c r="CB41"/>
      <c r="CC41" s="69"/>
      <c r="CD41" s="99"/>
    </row>
    <row r="42" spans="1:82" s="136" customFormat="1" ht="30" customHeight="1">
      <c r="A42" s="147"/>
      <c r="B42" s="83"/>
      <c r="C42"/>
      <c r="D42"/>
      <c r="E42"/>
      <c r="F42" s="134" t="s">
        <v>1291</v>
      </c>
      <c r="G42"/>
      <c r="H42"/>
      <c r="I42"/>
      <c r="J42"/>
      <c r="K42"/>
      <c r="L42"/>
      <c r="M42"/>
      <c r="N42"/>
      <c r="O42"/>
      <c r="P42"/>
      <c r="Q42"/>
      <c r="R42"/>
      <c r="S42"/>
      <c r="T42"/>
      <c r="U42"/>
      <c r="V42"/>
      <c r="W42"/>
      <c r="X42"/>
      <c r="Y42"/>
      <c r="Z42"/>
      <c r="AA42"/>
      <c r="AB42"/>
      <c r="AC42"/>
      <c r="AD42"/>
      <c r="AE42"/>
      <c r="AF42"/>
      <c r="AG42"/>
      <c r="AH42"/>
      <c r="AI42"/>
      <c r="AJ42"/>
      <c r="AK42"/>
      <c r="AL42"/>
      <c r="AM42"/>
      <c r="AN42"/>
      <c r="AO42"/>
      <c r="AP42" s="2002"/>
      <c r="AQ42" s="2002"/>
      <c r="AR42" s="1998"/>
      <c r="AS42" s="1999"/>
      <c r="AT42" s="1999"/>
      <c r="AU42" s="1999"/>
      <c r="AV42" s="1999"/>
      <c r="AW42" s="1999"/>
      <c r="AX42" s="1999"/>
      <c r="AY42" s="1999"/>
      <c r="AZ42" s="1999"/>
      <c r="BA42" s="1999"/>
      <c r="BB42" s="1999"/>
      <c r="BC42" s="1999"/>
      <c r="BD42" s="1999"/>
      <c r="BE42" s="1999"/>
      <c r="BF42" s="1999"/>
      <c r="BG42" s="1999"/>
      <c r="BH42" s="1999"/>
      <c r="BI42" s="1999"/>
      <c r="BJ42" s="1999"/>
      <c r="BK42" s="1999"/>
      <c r="BL42" s="1999"/>
      <c r="BM42" s="1999"/>
      <c r="BN42" s="1999"/>
      <c r="BO42" s="1999"/>
      <c r="BP42" s="1999"/>
      <c r="BQ42" s="1999"/>
      <c r="BR42" s="1999"/>
      <c r="BS42" s="1999"/>
      <c r="BT42" s="1999"/>
      <c r="BU42" s="1999"/>
      <c r="BV42" s="1999"/>
      <c r="BW42" s="1999"/>
      <c r="BX42" s="1999"/>
      <c r="BY42" s="1999"/>
      <c r="BZ42" s="1999"/>
      <c r="CA42" s="2000"/>
      <c r="CB42"/>
      <c r="CC42" s="69"/>
      <c r="CD42" s="78"/>
    </row>
    <row r="43" spans="1:82" ht="30" customHeight="1">
      <c r="A43" s="41"/>
      <c r="B43" s="8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69"/>
      <c r="CD43" s="99"/>
    </row>
    <row r="44" spans="1:82" ht="30" customHeight="1">
      <c r="A44" s="41"/>
      <c r="B44" s="83"/>
      <c r="C44"/>
      <c r="D44" s="286" t="s">
        <v>1292</v>
      </c>
      <c r="E44" s="286"/>
      <c r="F44" s="132" t="s">
        <v>1293</v>
      </c>
      <c r="G44" s="286"/>
      <c r="H44" s="286"/>
      <c r="I44" s="286"/>
      <c r="J44" s="286"/>
      <c r="K44" s="286"/>
      <c r="L44" s="286"/>
      <c r="M44" s="286"/>
      <c r="N44" s="286"/>
      <c r="O44" s="286"/>
      <c r="P44" s="286"/>
      <c r="Q44" s="286"/>
      <c r="R44" s="286"/>
      <c r="S44" s="286"/>
      <c r="T44" s="286"/>
      <c r="U44" s="286"/>
      <c r="V44" s="286"/>
      <c r="W44" s="286"/>
      <c r="X44" s="286"/>
      <c r="Y44" s="286"/>
      <c r="Z44" s="286"/>
      <c r="AA44" s="286"/>
      <c r="AB44" s="286"/>
      <c r="AC44" s="286"/>
      <c r="AD44" s="286"/>
      <c r="AE44" s="286"/>
      <c r="AF44" s="286"/>
      <c r="AG44" s="286"/>
      <c r="AH44" s="286"/>
      <c r="AI44" s="286"/>
      <c r="AJ44" s="286"/>
      <c r="AK44" s="286"/>
      <c r="AL44" s="286"/>
      <c r="AM44" s="286"/>
      <c r="AN44" s="286"/>
      <c r="AO44" s="286"/>
      <c r="AP44" s="2002">
        <v>73</v>
      </c>
      <c r="AQ44" s="2002"/>
      <c r="AR44" s="1995"/>
      <c r="AS44" s="1996"/>
      <c r="AT44" s="1996"/>
      <c r="AU44" s="1996"/>
      <c r="AV44" s="1996"/>
      <c r="AW44" s="1996"/>
      <c r="AX44" s="1996"/>
      <c r="AY44" s="1996"/>
      <c r="AZ44" s="1996"/>
      <c r="BA44" s="1996"/>
      <c r="BB44" s="1996"/>
      <c r="BC44" s="1996"/>
      <c r="BD44" s="1996"/>
      <c r="BE44" s="1996"/>
      <c r="BF44" s="1996"/>
      <c r="BG44" s="1996"/>
      <c r="BH44" s="1996"/>
      <c r="BI44" s="1996"/>
      <c r="BJ44" s="1996"/>
      <c r="BK44" s="1996"/>
      <c r="BL44" s="1996"/>
      <c r="BM44" s="1996"/>
      <c r="BN44" s="1996"/>
      <c r="BO44" s="1996"/>
      <c r="BP44" s="1996"/>
      <c r="BQ44" s="1996"/>
      <c r="BR44" s="1996"/>
      <c r="BS44" s="1996"/>
      <c r="BT44" s="1996"/>
      <c r="BU44" s="1996"/>
      <c r="BV44" s="1996"/>
      <c r="BW44" s="1996"/>
      <c r="BX44" s="1996"/>
      <c r="BY44" s="1996"/>
      <c r="BZ44" s="1996"/>
      <c r="CA44" s="1997"/>
      <c r="CB44"/>
      <c r="CC44" s="69"/>
      <c r="CD44" s="99"/>
    </row>
    <row r="45" spans="1:82" ht="30" customHeight="1">
      <c r="A45" s="41"/>
      <c r="B45" s="1"/>
      <c r="C45"/>
      <c r="D45" s="286"/>
      <c r="E45" s="286"/>
      <c r="F45" s="133" t="s">
        <v>1294</v>
      </c>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002"/>
      <c r="AQ45" s="2002"/>
      <c r="AR45" s="1998"/>
      <c r="AS45" s="1999"/>
      <c r="AT45" s="1999"/>
      <c r="AU45" s="1999"/>
      <c r="AV45" s="1999"/>
      <c r="AW45" s="1999"/>
      <c r="AX45" s="1999"/>
      <c r="AY45" s="1999"/>
      <c r="AZ45" s="1999"/>
      <c r="BA45" s="1999"/>
      <c r="BB45" s="1999"/>
      <c r="BC45" s="1999"/>
      <c r="BD45" s="1999"/>
      <c r="BE45" s="1999"/>
      <c r="BF45" s="1999"/>
      <c r="BG45" s="1999"/>
      <c r="BH45" s="1999"/>
      <c r="BI45" s="1999"/>
      <c r="BJ45" s="1999"/>
      <c r="BK45" s="1999"/>
      <c r="BL45" s="1999"/>
      <c r="BM45" s="1999"/>
      <c r="BN45" s="1999"/>
      <c r="BO45" s="1999"/>
      <c r="BP45" s="1999"/>
      <c r="BQ45" s="1999"/>
      <c r="BR45" s="1999"/>
      <c r="BS45" s="1999"/>
      <c r="BT45" s="1999"/>
      <c r="BU45" s="1999"/>
      <c r="BV45" s="1999"/>
      <c r="BW45" s="1999"/>
      <c r="BX45" s="1999"/>
      <c r="BY45" s="1999"/>
      <c r="BZ45" s="1999"/>
      <c r="CA45" s="2000"/>
      <c r="CB45"/>
      <c r="CC45" s="69"/>
      <c r="CD45" s="99"/>
    </row>
    <row r="46" spans="1:82" ht="15" customHeight="1">
      <c r="A46" s="41"/>
      <c r="B46" s="1"/>
      <c r="C46"/>
      <c r="D46" s="286"/>
      <c r="E46" s="286"/>
      <c r="F46" s="133"/>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1369"/>
      <c r="AQ46" s="1369"/>
      <c r="AR46" s="1372"/>
      <c r="AS46" s="1372"/>
      <c r="AT46" s="1372"/>
      <c r="AU46" s="1372"/>
      <c r="AV46" s="1372"/>
      <c r="AW46" s="1372"/>
      <c r="AX46" s="1372"/>
      <c r="AY46" s="1372"/>
      <c r="AZ46" s="1372"/>
      <c r="BA46" s="1372"/>
      <c r="BB46" s="1372"/>
      <c r="BC46" s="1372"/>
      <c r="BD46" s="1372"/>
      <c r="BE46" s="1372"/>
      <c r="BF46" s="1372"/>
      <c r="BG46" s="1372"/>
      <c r="BH46" s="1372"/>
      <c r="BI46" s="1372"/>
      <c r="BJ46" s="1372"/>
      <c r="BK46" s="1372"/>
      <c r="BL46" s="1372"/>
      <c r="BM46" s="1372"/>
      <c r="BN46" s="1372"/>
      <c r="BO46" s="1372"/>
      <c r="BP46" s="1372"/>
      <c r="BQ46" s="1372"/>
      <c r="BR46" s="1372"/>
      <c r="BS46" s="1372"/>
      <c r="BT46" s="1372"/>
      <c r="BU46" s="1372"/>
      <c r="BV46" s="1372"/>
      <c r="BW46" s="1372"/>
      <c r="BX46" s="1372"/>
      <c r="BY46" s="1372"/>
      <c r="BZ46" s="1372"/>
      <c r="CA46" s="1372"/>
      <c r="CB46"/>
      <c r="CC46" s="69"/>
      <c r="CD46" s="99"/>
    </row>
    <row r="47" spans="1:82" ht="30" customHeight="1">
      <c r="A47" s="41"/>
      <c r="B47" s="1"/>
      <c r="C47"/>
      <c r="D47"/>
      <c r="E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s="353" t="s">
        <v>1295</v>
      </c>
      <c r="BZ47"/>
      <c r="CA47"/>
      <c r="CB47"/>
      <c r="CC47" s="69"/>
      <c r="CD47" s="99"/>
    </row>
    <row r="48" spans="1:82" ht="30" customHeight="1">
      <c r="A48" s="41"/>
      <c r="B48" s="1"/>
      <c r="C48"/>
      <c r="D48" s="286" t="s">
        <v>1296</v>
      </c>
      <c r="E48"/>
      <c r="F48" s="132" t="s">
        <v>1297</v>
      </c>
      <c r="G48"/>
      <c r="H48"/>
      <c r="I48"/>
      <c r="J48"/>
      <c r="K48"/>
      <c r="L48"/>
      <c r="M48"/>
      <c r="N48"/>
      <c r="O48"/>
      <c r="P48"/>
      <c r="Q48"/>
      <c r="R48"/>
      <c r="S48"/>
      <c r="T48"/>
      <c r="U48"/>
      <c r="V48"/>
      <c r="W48"/>
      <c r="X48"/>
      <c r="Y48"/>
      <c r="Z48"/>
      <c r="AA48"/>
      <c r="AB48"/>
      <c r="AC48"/>
      <c r="AD48"/>
      <c r="AE48"/>
      <c r="AF48"/>
      <c r="AG48"/>
      <c r="AH48"/>
      <c r="AI48"/>
      <c r="AJ48"/>
      <c r="AK48"/>
      <c r="AL48"/>
      <c r="AM48"/>
      <c r="AN48"/>
      <c r="AO48"/>
      <c r="AP48" s="2001" t="s">
        <v>916</v>
      </c>
      <c r="AQ48" s="2002"/>
      <c r="AR48" s="1995"/>
      <c r="AS48" s="1996"/>
      <c r="AT48" s="1996"/>
      <c r="AU48" s="1996"/>
      <c r="AV48" s="1996"/>
      <c r="AW48" s="1996"/>
      <c r="AX48" s="1996"/>
      <c r="AY48" s="1996"/>
      <c r="AZ48" s="1996"/>
      <c r="BA48" s="1996"/>
      <c r="BB48" s="1996"/>
      <c r="BC48" s="1996"/>
      <c r="BD48" s="1996"/>
      <c r="BE48" s="1996"/>
      <c r="BF48" s="1996"/>
      <c r="BG48" s="1996"/>
      <c r="BH48" s="1996"/>
      <c r="BI48" s="1996"/>
      <c r="BJ48" s="1996"/>
      <c r="BK48" s="1996"/>
      <c r="BL48" s="1996"/>
      <c r="BM48" s="1996"/>
      <c r="BN48" s="1996"/>
      <c r="BO48" s="1996"/>
      <c r="BP48" s="1996"/>
      <c r="BQ48" s="1996"/>
      <c r="BR48" s="1996"/>
      <c r="BS48" s="1996"/>
      <c r="BT48" s="1996"/>
      <c r="BU48" s="1996"/>
      <c r="BV48" s="1996"/>
      <c r="BW48" s="1996"/>
      <c r="BX48" s="1996"/>
      <c r="BY48" s="2004"/>
      <c r="BZ48" s="1996"/>
      <c r="CA48" s="1997"/>
      <c r="CB48"/>
      <c r="CC48"/>
      <c r="CD48" s="99"/>
    </row>
    <row r="49" spans="1:129" ht="30" customHeight="1">
      <c r="A49" s="41"/>
      <c r="B49" s="1"/>
      <c r="C49"/>
      <c r="D49"/>
      <c r="E49"/>
      <c r="F49" s="134" t="s">
        <v>1298</v>
      </c>
      <c r="G49"/>
      <c r="H49"/>
      <c r="I49"/>
      <c r="J49"/>
      <c r="K49"/>
      <c r="L49"/>
      <c r="M49"/>
      <c r="N49"/>
      <c r="O49"/>
      <c r="P49"/>
      <c r="Q49"/>
      <c r="R49"/>
      <c r="S49"/>
      <c r="T49"/>
      <c r="U49"/>
      <c r="V49"/>
      <c r="W49"/>
      <c r="X49"/>
      <c r="Y49"/>
      <c r="Z49"/>
      <c r="AA49"/>
      <c r="AB49"/>
      <c r="AC49"/>
      <c r="AD49"/>
      <c r="AE49"/>
      <c r="AF49"/>
      <c r="AG49"/>
      <c r="AH49"/>
      <c r="AI49"/>
      <c r="AJ49"/>
      <c r="AK49"/>
      <c r="AL49"/>
      <c r="AM49"/>
      <c r="AN49"/>
      <c r="AO49"/>
      <c r="AP49" s="2002"/>
      <c r="AQ49" s="2002"/>
      <c r="AR49" s="1998"/>
      <c r="AS49" s="1999"/>
      <c r="AT49" s="1999"/>
      <c r="AU49" s="1999"/>
      <c r="AV49" s="1999"/>
      <c r="AW49" s="1999"/>
      <c r="AX49" s="1999"/>
      <c r="AY49" s="1999"/>
      <c r="AZ49" s="1999"/>
      <c r="BA49" s="1999"/>
      <c r="BB49" s="1999"/>
      <c r="BC49" s="1999"/>
      <c r="BD49" s="1999"/>
      <c r="BE49" s="1999"/>
      <c r="BF49" s="1999"/>
      <c r="BG49" s="1999"/>
      <c r="BH49" s="1999"/>
      <c r="BI49" s="1999"/>
      <c r="BJ49" s="1999"/>
      <c r="BK49" s="1999"/>
      <c r="BL49" s="1999"/>
      <c r="BM49" s="1999"/>
      <c r="BN49" s="1999"/>
      <c r="BO49" s="1999"/>
      <c r="BP49" s="1999"/>
      <c r="BQ49" s="1999"/>
      <c r="BR49" s="1999"/>
      <c r="BS49" s="1999"/>
      <c r="BT49" s="1999"/>
      <c r="BU49" s="1999"/>
      <c r="BV49" s="1999"/>
      <c r="BW49" s="1999"/>
      <c r="BX49" s="1999"/>
      <c r="BY49" s="1999"/>
      <c r="BZ49" s="1999"/>
      <c r="CA49" s="2000"/>
      <c r="CB49"/>
      <c r="CC49"/>
      <c r="CD49" s="99"/>
    </row>
    <row r="50" spans="1:129" ht="30" customHeight="1">
      <c r="A50" s="41"/>
      <c r="B50" s="69"/>
      <c r="C50"/>
      <c r="D50"/>
      <c r="E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99"/>
    </row>
    <row r="51" spans="1:129" ht="30" customHeight="1">
      <c r="A51" s="41"/>
      <c r="B51" s="69"/>
      <c r="C51"/>
      <c r="D51" s="286" t="s">
        <v>1299</v>
      </c>
      <c r="E51"/>
      <c r="F51" s="130" t="s">
        <v>1300</v>
      </c>
      <c r="G51"/>
      <c r="H51"/>
      <c r="I51"/>
      <c r="J51"/>
      <c r="K51"/>
      <c r="L51"/>
      <c r="M51"/>
      <c r="N51"/>
      <c r="O51"/>
      <c r="P51"/>
      <c r="Q51"/>
      <c r="R51"/>
      <c r="S51"/>
      <c r="T51"/>
      <c r="U51"/>
      <c r="V51"/>
      <c r="W51"/>
      <c r="X51"/>
      <c r="Y51"/>
      <c r="Z51"/>
      <c r="AA51"/>
      <c r="AB51"/>
      <c r="AC51"/>
      <c r="AD51"/>
      <c r="AE51"/>
      <c r="AF51"/>
      <c r="AG51"/>
      <c r="AH51"/>
      <c r="AI51"/>
      <c r="AJ51"/>
      <c r="AK51"/>
      <c r="AL51"/>
      <c r="AM51"/>
      <c r="AN51"/>
      <c r="AO51"/>
      <c r="AP51" s="2001" t="s">
        <v>918</v>
      </c>
      <c r="AQ51" s="2002"/>
      <c r="AR51" s="1995">
        <f>AP54+AP57+AP60</f>
        <v>0</v>
      </c>
      <c r="AS51" s="1996"/>
      <c r="AT51" s="1996"/>
      <c r="AU51" s="1996"/>
      <c r="AV51" s="1996"/>
      <c r="AW51" s="1996"/>
      <c r="AX51" s="1996"/>
      <c r="AY51" s="1996"/>
      <c r="AZ51" s="1996"/>
      <c r="BA51" s="1996"/>
      <c r="BB51" s="1996"/>
      <c r="BC51" s="1996"/>
      <c r="BD51" s="1996"/>
      <c r="BE51" s="1996"/>
      <c r="BF51" s="1996"/>
      <c r="BG51" s="1996"/>
      <c r="BH51" s="1996"/>
      <c r="BI51" s="1996"/>
      <c r="BJ51" s="1996"/>
      <c r="BK51" s="1996"/>
      <c r="BL51" s="1996"/>
      <c r="BM51" s="1996"/>
      <c r="BN51" s="1996"/>
      <c r="BO51" s="1996"/>
      <c r="BP51" s="1996"/>
      <c r="BQ51" s="1996"/>
      <c r="BR51" s="1996"/>
      <c r="BS51" s="1996"/>
      <c r="BT51" s="1996"/>
      <c r="BU51" s="1996"/>
      <c r="BV51" s="1996"/>
      <c r="BW51" s="1996"/>
      <c r="BX51" s="1996"/>
      <c r="BY51" s="1996"/>
      <c r="BZ51" s="1996"/>
      <c r="CA51" s="1997"/>
      <c r="CB51"/>
      <c r="CC51"/>
      <c r="CD51" s="99"/>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row>
    <row r="52" spans="1:129" ht="30" customHeight="1">
      <c r="A52" s="41"/>
      <c r="B52" s="69"/>
      <c r="C52"/>
      <c r="D52"/>
      <c r="E52"/>
      <c r="F52" s="133" t="s">
        <v>1301</v>
      </c>
      <c r="G52"/>
      <c r="H52"/>
      <c r="I52"/>
      <c r="J52"/>
      <c r="K52"/>
      <c r="L52"/>
      <c r="M52"/>
      <c r="N52"/>
      <c r="O52"/>
      <c r="P52"/>
      <c r="Q52"/>
      <c r="R52"/>
      <c r="S52"/>
      <c r="T52"/>
      <c r="U52"/>
      <c r="V52"/>
      <c r="W52"/>
      <c r="X52"/>
      <c r="Y52"/>
      <c r="Z52"/>
      <c r="AA52"/>
      <c r="AB52"/>
      <c r="AC52"/>
      <c r="AD52"/>
      <c r="AE52"/>
      <c r="AF52"/>
      <c r="AG52"/>
      <c r="AH52"/>
      <c r="AI52"/>
      <c r="AJ52"/>
      <c r="AK52"/>
      <c r="AL52"/>
      <c r="AM52"/>
      <c r="AN52"/>
      <c r="AO52"/>
      <c r="AP52" s="2002"/>
      <c r="AQ52" s="2002"/>
      <c r="AR52" s="1998"/>
      <c r="AS52" s="1999"/>
      <c r="AT52" s="1999"/>
      <c r="AU52" s="1999"/>
      <c r="AV52" s="1999"/>
      <c r="AW52" s="1999"/>
      <c r="AX52" s="1999"/>
      <c r="AY52" s="1999"/>
      <c r="AZ52" s="1999"/>
      <c r="BA52" s="1999"/>
      <c r="BB52" s="1999"/>
      <c r="BC52" s="1999"/>
      <c r="BD52" s="1999"/>
      <c r="BE52" s="1999"/>
      <c r="BF52" s="1999"/>
      <c r="BG52" s="1999"/>
      <c r="BH52" s="1999"/>
      <c r="BI52" s="1999"/>
      <c r="BJ52" s="1999"/>
      <c r="BK52" s="1999"/>
      <c r="BL52" s="1999"/>
      <c r="BM52" s="1999"/>
      <c r="BN52" s="1999"/>
      <c r="BO52" s="1999"/>
      <c r="BP52" s="1999"/>
      <c r="BQ52" s="1999"/>
      <c r="BR52" s="1999"/>
      <c r="BS52" s="1999"/>
      <c r="BT52" s="1999"/>
      <c r="BU52" s="1999"/>
      <c r="BV52" s="1999"/>
      <c r="BW52" s="1999"/>
      <c r="BX52" s="1999"/>
      <c r="BY52" s="1999"/>
      <c r="BZ52" s="1999"/>
      <c r="CA52" s="2000"/>
      <c r="CB52"/>
      <c r="CC52"/>
      <c r="CD52" s="99"/>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spans="1:129" ht="15" customHeight="1">
      <c r="A53" s="41"/>
      <c r="B53" s="69"/>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99"/>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row>
    <row r="54" spans="1:129" ht="30" customHeight="1">
      <c r="A54" s="41"/>
      <c r="B54" s="69"/>
      <c r="C54"/>
      <c r="D54" s="286"/>
      <c r="E54" s="286"/>
      <c r="F54" s="305" t="s">
        <v>932</v>
      </c>
      <c r="H54" s="293" t="s">
        <v>1302</v>
      </c>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001" t="s">
        <v>987</v>
      </c>
      <c r="AO54" s="2002"/>
      <c r="AP54" s="1995"/>
      <c r="AQ54" s="1996"/>
      <c r="AR54" s="1996"/>
      <c r="AS54" s="1996"/>
      <c r="AT54" s="1996"/>
      <c r="AU54" s="1996"/>
      <c r="AV54" s="1996"/>
      <c r="AW54" s="1996"/>
      <c r="AX54" s="1996"/>
      <c r="AY54" s="1996"/>
      <c r="AZ54" s="1996"/>
      <c r="BA54" s="1996"/>
      <c r="BB54" s="1996"/>
      <c r="BC54" s="1996"/>
      <c r="BD54" s="1996"/>
      <c r="BE54" s="1996"/>
      <c r="BF54" s="1996"/>
      <c r="BG54" s="1996"/>
      <c r="BH54" s="1996"/>
      <c r="BI54" s="1996"/>
      <c r="BJ54" s="1996"/>
      <c r="BK54" s="1996"/>
      <c r="BL54" s="1996"/>
      <c r="BM54" s="1996"/>
      <c r="BN54" s="1996"/>
      <c r="BO54" s="1996"/>
      <c r="BP54" s="1996"/>
      <c r="BQ54" s="1996"/>
      <c r="BR54" s="1996"/>
      <c r="BS54" s="1996"/>
      <c r="BT54" s="1996"/>
      <c r="BU54" s="1996"/>
      <c r="BV54" s="1996"/>
      <c r="BW54" s="1996"/>
      <c r="BX54" s="1996"/>
      <c r="BY54" s="1997"/>
      <c r="CB54"/>
      <c r="CC54" s="69"/>
      <c r="CD54" s="99"/>
      <c r="DY54"/>
    </row>
    <row r="55" spans="1:129" ht="30" customHeight="1">
      <c r="A55" s="41"/>
      <c r="B55" s="69"/>
      <c r="C55"/>
      <c r="D55" s="286"/>
      <c r="E55" s="286"/>
      <c r="F55" s="306"/>
      <c r="H55" s="312" t="s">
        <v>1303</v>
      </c>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286"/>
      <c r="AN55" s="2002"/>
      <c r="AO55" s="2002"/>
      <c r="AP55" s="1998"/>
      <c r="AQ55" s="1999"/>
      <c r="AR55" s="1999"/>
      <c r="AS55" s="1999"/>
      <c r="AT55" s="1999"/>
      <c r="AU55" s="1999"/>
      <c r="AV55" s="1999"/>
      <c r="AW55" s="1999"/>
      <c r="AX55" s="1999"/>
      <c r="AY55" s="1999"/>
      <c r="AZ55" s="1999"/>
      <c r="BA55" s="1999"/>
      <c r="BB55" s="1999"/>
      <c r="BC55" s="1999"/>
      <c r="BD55" s="1999"/>
      <c r="BE55" s="1999"/>
      <c r="BF55" s="1999"/>
      <c r="BG55" s="1999"/>
      <c r="BH55" s="1999"/>
      <c r="BI55" s="1999"/>
      <c r="BJ55" s="1999"/>
      <c r="BK55" s="1999"/>
      <c r="BL55" s="1999"/>
      <c r="BM55" s="1999"/>
      <c r="BN55" s="1999"/>
      <c r="BO55" s="1999"/>
      <c r="BP55" s="1999"/>
      <c r="BQ55" s="1999"/>
      <c r="BR55" s="1999"/>
      <c r="BS55" s="1999"/>
      <c r="BT55" s="1999"/>
      <c r="BU55" s="1999"/>
      <c r="BV55" s="1999"/>
      <c r="BW55" s="1999"/>
      <c r="BX55" s="1999"/>
      <c r="BY55" s="2000"/>
      <c r="CB55"/>
      <c r="CC55" s="69"/>
      <c r="CD55" s="99"/>
      <c r="DY55"/>
    </row>
    <row r="56" spans="1:129" ht="15" customHeight="1">
      <c r="A56" s="41"/>
      <c r="B56" s="69"/>
      <c r="C56"/>
      <c r="D56"/>
      <c r="E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s="69"/>
      <c r="CD56" s="99"/>
      <c r="CX56"/>
      <c r="CY56"/>
      <c r="CZ56"/>
      <c r="DA56"/>
      <c r="DB56"/>
      <c r="DC56"/>
      <c r="DD56"/>
      <c r="DE56"/>
      <c r="DF56"/>
      <c r="DG56"/>
      <c r="DH56"/>
      <c r="DI56"/>
      <c r="DJ56"/>
      <c r="DK56"/>
      <c r="DL56"/>
      <c r="DM56"/>
      <c r="DN56"/>
      <c r="DO56"/>
      <c r="DP56"/>
      <c r="DQ56"/>
      <c r="DR56"/>
      <c r="DS56"/>
      <c r="DT56"/>
      <c r="DU56"/>
      <c r="DV56"/>
      <c r="DW56"/>
      <c r="DX56"/>
      <c r="DY56"/>
    </row>
    <row r="57" spans="1:129" ht="30" customHeight="1">
      <c r="A57" s="41"/>
      <c r="B57" s="69"/>
      <c r="C57"/>
      <c r="D57" s="286"/>
      <c r="E57"/>
      <c r="F57" s="305" t="s">
        <v>934</v>
      </c>
      <c r="H57" s="293" t="s">
        <v>1304</v>
      </c>
      <c r="I57" s="286"/>
      <c r="J57" s="286"/>
      <c r="K57" s="286"/>
      <c r="L57" s="286"/>
      <c r="M57"/>
      <c r="N57"/>
      <c r="O57"/>
      <c r="P57"/>
      <c r="Q57"/>
      <c r="R57"/>
      <c r="S57"/>
      <c r="T57"/>
      <c r="U57"/>
      <c r="V57"/>
      <c r="W57"/>
      <c r="X57"/>
      <c r="Y57"/>
      <c r="Z57"/>
      <c r="AA57"/>
      <c r="AB57"/>
      <c r="AC57"/>
      <c r="AD57"/>
      <c r="AE57"/>
      <c r="AF57"/>
      <c r="AG57"/>
      <c r="AH57"/>
      <c r="AI57"/>
      <c r="AJ57"/>
      <c r="AK57"/>
      <c r="AL57"/>
      <c r="AM57"/>
      <c r="AN57" s="2001" t="s">
        <v>990</v>
      </c>
      <c r="AO57" s="2002"/>
      <c r="AP57" s="1995"/>
      <c r="AQ57" s="1996"/>
      <c r="AR57" s="1996"/>
      <c r="AS57" s="1996"/>
      <c r="AT57" s="1996"/>
      <c r="AU57" s="1996"/>
      <c r="AV57" s="1996"/>
      <c r="AW57" s="1996"/>
      <c r="AX57" s="1996"/>
      <c r="AY57" s="1996"/>
      <c r="AZ57" s="1996"/>
      <c r="BA57" s="1996"/>
      <c r="BB57" s="1996"/>
      <c r="BC57" s="1996"/>
      <c r="BD57" s="1996"/>
      <c r="BE57" s="1996"/>
      <c r="BF57" s="1996"/>
      <c r="BG57" s="1996"/>
      <c r="BH57" s="1996"/>
      <c r="BI57" s="1996"/>
      <c r="BJ57" s="1996"/>
      <c r="BK57" s="1996"/>
      <c r="BL57" s="1996"/>
      <c r="BM57" s="1996"/>
      <c r="BN57" s="1996"/>
      <c r="BO57" s="1996"/>
      <c r="BP57" s="1996"/>
      <c r="BQ57" s="1996"/>
      <c r="BR57" s="1996"/>
      <c r="BS57" s="1996"/>
      <c r="BT57" s="1996"/>
      <c r="BU57" s="1996"/>
      <c r="BV57" s="1996"/>
      <c r="BW57" s="1996"/>
      <c r="BX57" s="1996"/>
      <c r="BY57" s="1997"/>
      <c r="CB57"/>
      <c r="CC57" s="69"/>
      <c r="CD57" s="99"/>
      <c r="CX57"/>
      <c r="CY57"/>
      <c r="CZ57"/>
      <c r="DA57"/>
      <c r="DB57"/>
      <c r="DC57"/>
      <c r="DD57"/>
      <c r="DE57"/>
      <c r="DF57"/>
      <c r="DG57"/>
      <c r="DH57"/>
      <c r="DI57"/>
      <c r="DJ57"/>
      <c r="DK57"/>
      <c r="DL57"/>
      <c r="DM57"/>
      <c r="DN57"/>
      <c r="DO57"/>
      <c r="DP57"/>
      <c r="DQ57"/>
      <c r="DR57"/>
      <c r="DS57"/>
      <c r="DT57"/>
      <c r="DU57"/>
      <c r="DV57"/>
      <c r="DW57"/>
      <c r="DX57"/>
      <c r="DY57"/>
    </row>
    <row r="58" spans="1:129" ht="30" customHeight="1">
      <c r="A58" s="1"/>
      <c r="B58" s="405"/>
      <c r="C58"/>
      <c r="D58"/>
      <c r="E58"/>
      <c r="F58" s="306"/>
      <c r="H58" s="312" t="s">
        <v>1305</v>
      </c>
      <c r="I58" s="286"/>
      <c r="J58" s="286"/>
      <c r="K58" s="286"/>
      <c r="L58" s="286"/>
      <c r="M58"/>
      <c r="N58"/>
      <c r="O58"/>
      <c r="P58"/>
      <c r="Q58"/>
      <c r="R58"/>
      <c r="S58"/>
      <c r="T58"/>
      <c r="U58"/>
      <c r="V58"/>
      <c r="W58"/>
      <c r="X58"/>
      <c r="Y58"/>
      <c r="Z58"/>
      <c r="AA58"/>
      <c r="AB58"/>
      <c r="AC58"/>
      <c r="AD58"/>
      <c r="AE58"/>
      <c r="AF58"/>
      <c r="AG58"/>
      <c r="AH58"/>
      <c r="AI58"/>
      <c r="AJ58"/>
      <c r="AK58"/>
      <c r="AL58"/>
      <c r="AM58"/>
      <c r="AN58" s="2002"/>
      <c r="AO58" s="2002"/>
      <c r="AP58" s="1998"/>
      <c r="AQ58" s="1999"/>
      <c r="AR58" s="1999"/>
      <c r="AS58" s="1999"/>
      <c r="AT58" s="1999"/>
      <c r="AU58" s="1999"/>
      <c r="AV58" s="1999"/>
      <c r="AW58" s="1999"/>
      <c r="AX58" s="1999"/>
      <c r="AY58" s="1999"/>
      <c r="AZ58" s="1999"/>
      <c r="BA58" s="1999"/>
      <c r="BB58" s="1999"/>
      <c r="BC58" s="1999"/>
      <c r="BD58" s="1999"/>
      <c r="BE58" s="1999"/>
      <c r="BF58" s="1999"/>
      <c r="BG58" s="1999"/>
      <c r="BH58" s="1999"/>
      <c r="BI58" s="1999"/>
      <c r="BJ58" s="1999"/>
      <c r="BK58" s="1999"/>
      <c r="BL58" s="1999"/>
      <c r="BM58" s="1999"/>
      <c r="BN58" s="1999"/>
      <c r="BO58" s="1999"/>
      <c r="BP58" s="1999"/>
      <c r="BQ58" s="1999"/>
      <c r="BR58" s="1999"/>
      <c r="BS58" s="1999"/>
      <c r="BT58" s="1999"/>
      <c r="BU58" s="1999"/>
      <c r="BV58" s="1999"/>
      <c r="BW58" s="1999"/>
      <c r="BX58" s="1999"/>
      <c r="BY58" s="2000"/>
      <c r="CB58"/>
      <c r="CC58" s="69"/>
      <c r="CD58" s="99"/>
      <c r="CX58"/>
      <c r="CY58"/>
      <c r="CZ58"/>
      <c r="DA58"/>
      <c r="DB58"/>
      <c r="DC58"/>
      <c r="DD58"/>
      <c r="DE58"/>
      <c r="DF58"/>
      <c r="DG58"/>
      <c r="DH58"/>
      <c r="DI58"/>
      <c r="DJ58"/>
      <c r="DK58"/>
      <c r="DL58"/>
      <c r="DM58"/>
      <c r="DN58"/>
      <c r="DO58"/>
      <c r="DP58"/>
      <c r="DQ58"/>
      <c r="DR58"/>
      <c r="DS58"/>
      <c r="DT58"/>
      <c r="DU58"/>
      <c r="DV58"/>
      <c r="DW58"/>
      <c r="DX58"/>
      <c r="DY58"/>
    </row>
    <row r="59" spans="1:129" ht="15" customHeight="1">
      <c r="A59" s="1"/>
      <c r="B59" s="405"/>
      <c r="C59"/>
      <c r="D59"/>
      <c r="E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69"/>
      <c r="CD59" s="99"/>
      <c r="CX59"/>
      <c r="CY59"/>
      <c r="CZ59"/>
      <c r="DA59"/>
      <c r="DB59"/>
      <c r="DC59"/>
      <c r="DD59"/>
      <c r="DE59"/>
      <c r="DF59"/>
      <c r="DG59"/>
      <c r="DH59"/>
      <c r="DI59"/>
      <c r="DJ59"/>
      <c r="DK59"/>
      <c r="DL59"/>
      <c r="DM59"/>
      <c r="DN59"/>
      <c r="DO59"/>
      <c r="DP59"/>
      <c r="DQ59"/>
      <c r="DR59"/>
      <c r="DS59"/>
      <c r="DT59"/>
      <c r="DU59"/>
      <c r="DV59"/>
      <c r="DW59"/>
      <c r="DX59"/>
      <c r="DY59"/>
    </row>
    <row r="60" spans="1:129" ht="30" customHeight="1">
      <c r="A60" s="1"/>
      <c r="B60" s="405"/>
      <c r="C60"/>
      <c r="D60" s="286"/>
      <c r="E60"/>
      <c r="F60" s="305" t="s">
        <v>1306</v>
      </c>
      <c r="H60" s="293" t="s">
        <v>1307</v>
      </c>
      <c r="I60" s="286"/>
      <c r="J60" s="286"/>
      <c r="K60" s="286"/>
      <c r="L60" s="286"/>
      <c r="M60"/>
      <c r="N60"/>
      <c r="O60"/>
      <c r="P60"/>
      <c r="Q60"/>
      <c r="R60"/>
      <c r="S60"/>
      <c r="T60"/>
      <c r="U60"/>
      <c r="V60"/>
      <c r="W60"/>
      <c r="X60"/>
      <c r="Y60"/>
      <c r="Z60"/>
      <c r="AA60"/>
      <c r="AB60"/>
      <c r="AC60"/>
      <c r="AD60"/>
      <c r="AE60"/>
      <c r="AF60"/>
      <c r="AG60"/>
      <c r="AH60"/>
      <c r="AI60"/>
      <c r="AJ60"/>
      <c r="AK60"/>
      <c r="AL60"/>
      <c r="AM60"/>
      <c r="AN60" s="2001" t="s">
        <v>993</v>
      </c>
      <c r="AO60" s="2002"/>
      <c r="AP60" s="1995"/>
      <c r="AQ60" s="1996"/>
      <c r="AR60" s="1996"/>
      <c r="AS60" s="1996"/>
      <c r="AT60" s="1996"/>
      <c r="AU60" s="1996"/>
      <c r="AV60" s="1996"/>
      <c r="AW60" s="1996"/>
      <c r="AX60" s="1996"/>
      <c r="AY60" s="1996"/>
      <c r="AZ60" s="1996"/>
      <c r="BA60" s="1996"/>
      <c r="BB60" s="1996"/>
      <c r="BC60" s="1996"/>
      <c r="BD60" s="1996"/>
      <c r="BE60" s="1996"/>
      <c r="BF60" s="1996"/>
      <c r="BG60" s="1996"/>
      <c r="BH60" s="1996"/>
      <c r="BI60" s="1996"/>
      <c r="BJ60" s="1996"/>
      <c r="BK60" s="1996"/>
      <c r="BL60" s="1996"/>
      <c r="BM60" s="1996"/>
      <c r="BN60" s="1996"/>
      <c r="BO60" s="1996"/>
      <c r="BP60" s="1996"/>
      <c r="BQ60" s="1996"/>
      <c r="BR60" s="1996"/>
      <c r="BS60" s="1996"/>
      <c r="BT60" s="1996"/>
      <c r="BU60" s="1996"/>
      <c r="BV60" s="1996"/>
      <c r="BW60" s="1996"/>
      <c r="BX60" s="1996"/>
      <c r="BY60" s="1997"/>
      <c r="CB60"/>
      <c r="CC60" s="69"/>
      <c r="CD60" s="99"/>
      <c r="CX60"/>
      <c r="CY60"/>
      <c r="CZ60"/>
      <c r="DA60"/>
      <c r="DB60"/>
      <c r="DC60"/>
      <c r="DD60"/>
      <c r="DE60"/>
      <c r="DF60"/>
      <c r="DG60"/>
      <c r="DH60"/>
      <c r="DI60"/>
      <c r="DJ60"/>
      <c r="DK60"/>
      <c r="DL60"/>
      <c r="DM60"/>
      <c r="DN60"/>
      <c r="DO60"/>
      <c r="DP60"/>
      <c r="DQ60"/>
      <c r="DR60"/>
      <c r="DS60"/>
      <c r="DT60"/>
      <c r="DU60"/>
      <c r="DV60"/>
      <c r="DW60"/>
      <c r="DX60"/>
      <c r="DY60"/>
    </row>
    <row r="61" spans="1:129" ht="30" customHeight="1">
      <c r="A61" s="1"/>
      <c r="B61" s="405"/>
      <c r="C61"/>
      <c r="D61"/>
      <c r="E61"/>
      <c r="F61" s="306"/>
      <c r="H61" s="312" t="s">
        <v>1308</v>
      </c>
      <c r="I61" s="286"/>
      <c r="J61" s="286"/>
      <c r="K61" s="286"/>
      <c r="L61" s="286"/>
      <c r="M61"/>
      <c r="N61"/>
      <c r="O61"/>
      <c r="P61"/>
      <c r="Q61"/>
      <c r="R61"/>
      <c r="S61"/>
      <c r="T61"/>
      <c r="U61"/>
      <c r="V61"/>
      <c r="W61"/>
      <c r="X61"/>
      <c r="Y61"/>
      <c r="Z61"/>
      <c r="AA61"/>
      <c r="AB61"/>
      <c r="AC61"/>
      <c r="AD61"/>
      <c r="AE61"/>
      <c r="AF61"/>
      <c r="AG61"/>
      <c r="AH61"/>
      <c r="AI61"/>
      <c r="AJ61"/>
      <c r="AK61"/>
      <c r="AL61"/>
      <c r="AM61"/>
      <c r="AN61" s="2002"/>
      <c r="AO61" s="2002"/>
      <c r="AP61" s="1998"/>
      <c r="AQ61" s="1999"/>
      <c r="AR61" s="1999"/>
      <c r="AS61" s="1999"/>
      <c r="AT61" s="1999"/>
      <c r="AU61" s="1999"/>
      <c r="AV61" s="1999"/>
      <c r="AW61" s="1999"/>
      <c r="AX61" s="1999"/>
      <c r="AY61" s="1999"/>
      <c r="AZ61" s="1999"/>
      <c r="BA61" s="1999"/>
      <c r="BB61" s="1999"/>
      <c r="BC61" s="1999"/>
      <c r="BD61" s="1999"/>
      <c r="BE61" s="1999"/>
      <c r="BF61" s="1999"/>
      <c r="BG61" s="1999"/>
      <c r="BH61" s="1999"/>
      <c r="BI61" s="1999"/>
      <c r="BJ61" s="1999"/>
      <c r="BK61" s="1999"/>
      <c r="BL61" s="1999"/>
      <c r="BM61" s="1999"/>
      <c r="BN61" s="1999"/>
      <c r="BO61" s="1999"/>
      <c r="BP61" s="1999"/>
      <c r="BQ61" s="1999"/>
      <c r="BR61" s="1999"/>
      <c r="BS61" s="1999"/>
      <c r="BT61" s="1999"/>
      <c r="BU61" s="1999"/>
      <c r="BV61" s="1999"/>
      <c r="BW61" s="1999"/>
      <c r="BX61" s="1999"/>
      <c r="BY61" s="2000"/>
      <c r="CB61"/>
      <c r="CC61" s="69"/>
      <c r="CD61" s="99"/>
      <c r="CX61"/>
      <c r="CY61"/>
      <c r="CZ61"/>
      <c r="DA61"/>
      <c r="DB61"/>
      <c r="DC61"/>
      <c r="DD61"/>
      <c r="DE61"/>
      <c r="DF61"/>
      <c r="DG61"/>
      <c r="DH61"/>
      <c r="DI61"/>
      <c r="DJ61"/>
      <c r="DK61"/>
      <c r="DL61"/>
      <c r="DM61"/>
      <c r="DN61"/>
      <c r="DO61"/>
      <c r="DP61"/>
      <c r="DQ61"/>
      <c r="DR61"/>
      <c r="DS61"/>
      <c r="DT61"/>
      <c r="DU61"/>
      <c r="DV61"/>
      <c r="DW61"/>
      <c r="DX61"/>
      <c r="DY61"/>
    </row>
    <row r="62" spans="1:129" ht="30" customHeight="1">
      <c r="A62" s="1"/>
      <c r="B62" s="405"/>
      <c r="C62"/>
      <c r="D62"/>
      <c r="E62"/>
      <c r="F62" s="306"/>
      <c r="H62" s="312"/>
      <c r="I62" s="286"/>
      <c r="J62" s="286"/>
      <c r="K62" s="286"/>
      <c r="L62" s="286"/>
      <c r="M62"/>
      <c r="N62"/>
      <c r="O62"/>
      <c r="P62"/>
      <c r="Q62"/>
      <c r="R62"/>
      <c r="S62"/>
      <c r="T62"/>
      <c r="U62"/>
      <c r="V62"/>
      <c r="W62"/>
      <c r="X62"/>
      <c r="Y62"/>
      <c r="Z62"/>
      <c r="AA62"/>
      <c r="AB62"/>
      <c r="AC62"/>
      <c r="AD62"/>
      <c r="AE62"/>
      <c r="AF62"/>
      <c r="AG62"/>
      <c r="AH62"/>
      <c r="AI62"/>
      <c r="AJ62"/>
      <c r="AK62"/>
      <c r="AL62"/>
      <c r="AM62"/>
      <c r="AN62" s="1369"/>
      <c r="AO62" s="1369"/>
      <c r="AP62" s="1372"/>
      <c r="AQ62" s="1372"/>
      <c r="AR62" s="1372"/>
      <c r="AS62" s="1372"/>
      <c r="AT62" s="1372"/>
      <c r="AU62" s="1372"/>
      <c r="AV62" s="1372"/>
      <c r="AW62" s="1372"/>
      <c r="AX62" s="1372"/>
      <c r="AY62" s="1372"/>
      <c r="AZ62" s="1372"/>
      <c r="BA62" s="1372"/>
      <c r="BB62" s="1372"/>
      <c r="BC62" s="1372"/>
      <c r="BD62" s="1372"/>
      <c r="BE62" s="1372"/>
      <c r="BF62" s="1372"/>
      <c r="BG62" s="1372"/>
      <c r="BH62" s="1372"/>
      <c r="BI62" s="1372"/>
      <c r="BJ62" s="1372"/>
      <c r="BK62" s="1372"/>
      <c r="BL62" s="1372"/>
      <c r="BM62" s="1372"/>
      <c r="BN62" s="1372"/>
      <c r="BO62" s="1372"/>
      <c r="BP62" s="1372"/>
      <c r="BQ62" s="1372"/>
      <c r="BR62" s="1372"/>
      <c r="BS62" s="1372"/>
      <c r="BT62" s="1372"/>
      <c r="BU62" s="1372"/>
      <c r="BV62" s="1372"/>
      <c r="BW62" s="1372"/>
      <c r="BX62" s="1372"/>
      <c r="BY62" s="1372"/>
      <c r="CB62"/>
      <c r="CC62" s="69"/>
      <c r="CD62" s="99"/>
      <c r="CX62"/>
      <c r="CY62"/>
      <c r="CZ62"/>
      <c r="DA62"/>
      <c r="DB62"/>
      <c r="DC62"/>
      <c r="DD62"/>
      <c r="DE62"/>
      <c r="DF62"/>
      <c r="DG62"/>
      <c r="DH62"/>
      <c r="DI62"/>
      <c r="DJ62"/>
      <c r="DK62"/>
      <c r="DL62"/>
      <c r="DM62"/>
      <c r="DN62"/>
      <c r="DO62"/>
      <c r="DP62"/>
      <c r="DQ62"/>
      <c r="DR62"/>
      <c r="DS62"/>
      <c r="DT62"/>
      <c r="DU62"/>
      <c r="DV62"/>
      <c r="DW62"/>
      <c r="DX62"/>
      <c r="DY62"/>
    </row>
    <row r="63" spans="1:129" ht="30" customHeight="1">
      <c r="A63" s="1"/>
      <c r="B63" s="405"/>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s="353" t="s">
        <v>1241</v>
      </c>
      <c r="BZ63"/>
      <c r="CA63"/>
      <c r="CB63"/>
      <c r="CC63" s="69"/>
      <c r="CD63" s="99"/>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row>
    <row r="64" spans="1:129" ht="30" customHeight="1">
      <c r="A64" s="1"/>
      <c r="B64" s="405"/>
      <c r="C64"/>
      <c r="D64" s="286" t="s">
        <v>1309</v>
      </c>
      <c r="E64" s="286"/>
      <c r="F64" s="132" t="s">
        <v>1310</v>
      </c>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002">
        <v>74</v>
      </c>
      <c r="AQ64" s="2002"/>
      <c r="AR64" s="1995"/>
      <c r="AS64" s="1996"/>
      <c r="AT64" s="1996"/>
      <c r="AU64" s="1996"/>
      <c r="AV64" s="1996"/>
      <c r="AW64" s="1996"/>
      <c r="AX64" s="1996"/>
      <c r="AY64" s="1996"/>
      <c r="AZ64" s="1996"/>
      <c r="BA64" s="1996"/>
      <c r="BB64" s="1996"/>
      <c r="BC64" s="1996"/>
      <c r="BD64" s="1996"/>
      <c r="BE64" s="1996"/>
      <c r="BF64" s="1996"/>
      <c r="BG64" s="1996"/>
      <c r="BH64" s="1996"/>
      <c r="BI64" s="1996"/>
      <c r="BJ64" s="1996"/>
      <c r="BK64" s="1996"/>
      <c r="BL64" s="1996"/>
      <c r="BM64" s="1996"/>
      <c r="BN64" s="1996"/>
      <c r="BO64" s="1996"/>
      <c r="BP64" s="1996"/>
      <c r="BQ64" s="1996"/>
      <c r="BR64" s="1996"/>
      <c r="BS64" s="1996"/>
      <c r="BT64" s="1996"/>
      <c r="BU64" s="1996"/>
      <c r="BV64" s="1996"/>
      <c r="BW64" s="1996"/>
      <c r="BX64" s="1996"/>
      <c r="BY64" s="1996"/>
      <c r="BZ64" s="1996"/>
      <c r="CA64" s="1997"/>
      <c r="CB64"/>
      <c r="CC64" s="69"/>
      <c r="CD64" s="99"/>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row>
    <row r="65" spans="1:167" ht="30" customHeight="1">
      <c r="A65" s="1"/>
      <c r="B65" s="405"/>
      <c r="C65"/>
      <c r="D65" s="286"/>
      <c r="E65" s="286"/>
      <c r="F65" s="134" t="s">
        <v>1311</v>
      </c>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002"/>
      <c r="AQ65" s="2002"/>
      <c r="AR65" s="1998"/>
      <c r="AS65" s="1999"/>
      <c r="AT65" s="1999"/>
      <c r="AU65" s="1999"/>
      <c r="AV65" s="1999"/>
      <c r="AW65" s="1999"/>
      <c r="AX65" s="1999"/>
      <c r="AY65" s="1999"/>
      <c r="AZ65" s="1999"/>
      <c r="BA65" s="1999"/>
      <c r="BB65" s="1999"/>
      <c r="BC65" s="1999"/>
      <c r="BD65" s="1999"/>
      <c r="BE65" s="1999"/>
      <c r="BF65" s="1999"/>
      <c r="BG65" s="1999"/>
      <c r="BH65" s="1999"/>
      <c r="BI65" s="1999"/>
      <c r="BJ65" s="1999"/>
      <c r="BK65" s="1999"/>
      <c r="BL65" s="1999"/>
      <c r="BM65" s="1999"/>
      <c r="BN65" s="1999"/>
      <c r="BO65" s="1999"/>
      <c r="BP65" s="1999"/>
      <c r="BQ65" s="1999"/>
      <c r="BR65" s="1999"/>
      <c r="BS65" s="1999"/>
      <c r="BT65" s="1999"/>
      <c r="BU65" s="1999"/>
      <c r="BV65" s="1999"/>
      <c r="BW65" s="1999"/>
      <c r="BX65" s="1999"/>
      <c r="BY65" s="1999"/>
      <c r="BZ65" s="1999"/>
      <c r="CA65" s="2000"/>
      <c r="CB65"/>
      <c r="CC65" s="69"/>
      <c r="CD65" s="99"/>
    </row>
    <row r="66" spans="1:167" ht="30" customHeight="1">
      <c r="A66" s="1"/>
      <c r="B66" s="405"/>
      <c r="C66"/>
      <c r="D66"/>
      <c r="E66"/>
      <c r="F66" s="2014"/>
      <c r="G66" s="2015"/>
      <c r="H66" s="2015"/>
      <c r="I66" s="2015"/>
      <c r="J66" s="2015"/>
      <c r="K66" s="2015"/>
      <c r="L66" s="2015"/>
      <c r="M66" s="2015"/>
      <c r="N66" s="2015"/>
      <c r="O66" s="2015"/>
      <c r="P66" s="2015"/>
      <c r="Q66" s="2015"/>
      <c r="R66" s="2015"/>
      <c r="S66" s="2015"/>
      <c r="T66" s="2015"/>
      <c r="U66" s="2015"/>
      <c r="V66" s="2015"/>
      <c r="W66" s="2015"/>
      <c r="X66" s="2015"/>
      <c r="Y66" s="2015"/>
      <c r="Z66" s="2015"/>
      <c r="AA66" s="2015"/>
      <c r="AB66" s="2015"/>
      <c r="AC66" s="2015"/>
      <c r="AD66" s="2015"/>
      <c r="AE66" s="2015"/>
      <c r="AF66" s="2015"/>
      <c r="AG66" s="2015"/>
      <c r="AH66" s="2015"/>
      <c r="AI66" s="2015"/>
      <c r="AJ66" s="201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s="69"/>
      <c r="CD66" s="99"/>
    </row>
    <row r="67" spans="1:167" ht="30" customHeight="1">
      <c r="A67" s="1"/>
      <c r="B67" s="405"/>
      <c r="C67"/>
      <c r="D67"/>
      <c r="E67"/>
      <c r="F67" s="2017"/>
      <c r="G67" s="2018"/>
      <c r="H67" s="2018"/>
      <c r="I67" s="2018"/>
      <c r="J67" s="2018"/>
      <c r="K67" s="2018"/>
      <c r="L67" s="2018"/>
      <c r="M67" s="2018"/>
      <c r="N67" s="2018"/>
      <c r="O67" s="2018"/>
      <c r="P67" s="2018"/>
      <c r="Q67" s="2018"/>
      <c r="R67" s="2018"/>
      <c r="S67" s="2018"/>
      <c r="T67" s="2018"/>
      <c r="U67" s="2018"/>
      <c r="V67" s="2018"/>
      <c r="W67" s="2018"/>
      <c r="X67" s="2018"/>
      <c r="Y67" s="2018"/>
      <c r="Z67" s="2018"/>
      <c r="AA67" s="2018"/>
      <c r="AB67" s="2018"/>
      <c r="AC67" s="2018"/>
      <c r="AD67" s="2018"/>
      <c r="AE67" s="2018"/>
      <c r="AF67" s="2018"/>
      <c r="AG67" s="2018"/>
      <c r="AH67" s="2018"/>
      <c r="AI67" s="2018"/>
      <c r="AJ67" s="2025"/>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s="69"/>
      <c r="CD67" s="99"/>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30" customHeight="1">
      <c r="A68" s="1"/>
      <c r="B68" s="405"/>
      <c r="C68"/>
      <c r="D68"/>
      <c r="E68"/>
      <c r="F68" s="1078"/>
      <c r="G68" s="1078"/>
      <c r="H68" s="1078"/>
      <c r="I68" s="1078"/>
      <c r="J68" s="1078"/>
      <c r="K68" s="1078"/>
      <c r="L68" s="1078"/>
      <c r="M68" s="1078"/>
      <c r="N68" s="1078"/>
      <c r="O68" s="1078"/>
      <c r="P68" s="1078"/>
      <c r="Q68" s="1078"/>
      <c r="R68" s="1078"/>
      <c r="S68" s="1078"/>
      <c r="T68" s="1078"/>
      <c r="U68" s="1078"/>
      <c r="V68" s="1078"/>
      <c r="W68" s="1078"/>
      <c r="X68" s="1078"/>
      <c r="Y68" s="1078"/>
      <c r="Z68" s="1078"/>
      <c r="AA68" s="1078"/>
      <c r="AB68" s="1078"/>
      <c r="AC68" s="1078"/>
      <c r="AD68" s="1078"/>
      <c r="AE68" s="1078"/>
      <c r="AF68" s="1078"/>
      <c r="AG68" s="1078"/>
      <c r="AH68" s="1078"/>
      <c r="AI68" s="1078"/>
      <c r="AJ68" s="107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s="69"/>
      <c r="CD68" s="99"/>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15" customHeight="1">
      <c r="A69" s="1"/>
      <c r="B69" s="405"/>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s="69"/>
      <c r="CD69" s="9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1"/>
      <c r="B70" s="201"/>
      <c r="C70" s="95"/>
      <c r="D70" s="95"/>
      <c r="E70" s="95"/>
      <c r="F70" s="95"/>
      <c r="G70" s="95"/>
      <c r="H70" s="95"/>
      <c r="I70" s="95"/>
      <c r="J70" s="95"/>
      <c r="K70" s="95"/>
      <c r="L70" s="95"/>
      <c r="M70" s="95"/>
      <c r="N70" s="95"/>
      <c r="O70" s="95"/>
      <c r="P70" s="95"/>
      <c r="Q70" s="95"/>
      <c r="R70" s="95"/>
      <c r="S70" s="95"/>
      <c r="T70" s="95"/>
      <c r="U70" s="95"/>
      <c r="V70" s="95"/>
      <c r="W70" s="95"/>
      <c r="X70" s="95"/>
      <c r="Y70" s="95"/>
      <c r="Z70" s="95"/>
      <c r="AA70" s="95"/>
      <c r="AB70" s="95"/>
      <c r="AC70" s="95"/>
      <c r="AD70" s="95"/>
      <c r="AE70" s="95"/>
      <c r="AF70" s="95"/>
      <c r="AG70" s="95"/>
      <c r="AH70" s="95"/>
      <c r="AI70" s="95"/>
      <c r="AJ70" s="95"/>
      <c r="AK70" s="95"/>
      <c r="AL70" s="95"/>
      <c r="AM70" s="95"/>
      <c r="AN70" s="95"/>
      <c r="AO70" s="95"/>
      <c r="AP70" s="95"/>
      <c r="AQ70" s="95"/>
      <c r="AR70" s="95"/>
      <c r="AS70" s="95"/>
      <c r="AT70" s="95"/>
      <c r="AU70" s="95"/>
      <c r="AV70" s="95"/>
      <c r="AW70" s="95"/>
      <c r="AX70" s="95"/>
      <c r="AY70" s="95"/>
      <c r="AZ70" s="95"/>
      <c r="BA70" s="95"/>
      <c r="BB70" s="95"/>
      <c r="BC70" s="95"/>
      <c r="BD70" s="95"/>
      <c r="BE70" s="95"/>
      <c r="BF70" s="95"/>
      <c r="BG70" s="95"/>
      <c r="BH70" s="95"/>
      <c r="BI70" s="95"/>
      <c r="BJ70" s="95"/>
      <c r="BK70" s="95"/>
      <c r="BL70" s="95"/>
      <c r="BM70" s="95"/>
      <c r="BN70" s="95"/>
      <c r="BO70" s="95"/>
      <c r="BP70" s="95"/>
      <c r="BQ70" s="95"/>
      <c r="BR70" s="95"/>
      <c r="BS70" s="95"/>
      <c r="BT70" s="95"/>
      <c r="BU70" s="95"/>
      <c r="BV70" s="95"/>
      <c r="BW70" s="95"/>
      <c r="BX70" s="95"/>
      <c r="BY70" s="95"/>
      <c r="BZ70" s="95"/>
      <c r="CA70" s="95"/>
      <c r="CB70" s="95"/>
      <c r="CC70" s="95"/>
      <c r="CD70" s="198"/>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ustomHeight="1">
      <c r="A71" s="4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s="69"/>
      <c r="CD71" s="99"/>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A72" s="41"/>
      <c r="B72"/>
      <c r="C72" s="393">
        <v>8.8000000000000007</v>
      </c>
      <c r="D72" s="132" t="s">
        <v>1312</v>
      </c>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s="2002">
        <v>16</v>
      </c>
      <c r="AQ72" s="2002"/>
      <c r="AR72" s="1995"/>
      <c r="AS72" s="1996"/>
      <c r="AT72" s="1996"/>
      <c r="AU72" s="1996"/>
      <c r="AV72" s="1996"/>
      <c r="AW72" s="1996"/>
      <c r="AX72" s="1996"/>
      <c r="AY72" s="1996"/>
      <c r="AZ72" s="1996"/>
      <c r="BA72" s="1996"/>
      <c r="BB72" s="1996"/>
      <c r="BC72" s="1996"/>
      <c r="BD72" s="1996"/>
      <c r="BE72" s="1996"/>
      <c r="BF72" s="1996"/>
      <c r="BG72" s="1996"/>
      <c r="BH72" s="1996"/>
      <c r="BI72" s="1996"/>
      <c r="BJ72" s="1996"/>
      <c r="BK72" s="1996"/>
      <c r="BL72" s="1996"/>
      <c r="BM72" s="1996"/>
      <c r="BN72" s="1996"/>
      <c r="BO72" s="1996"/>
      <c r="BP72" s="1996"/>
      <c r="BQ72" s="1996"/>
      <c r="BR72" s="1996"/>
      <c r="BS72" s="1996"/>
      <c r="BT72" s="1996"/>
      <c r="BU72" s="1996"/>
      <c r="BV72" s="1996"/>
      <c r="BW72" s="1996"/>
      <c r="BX72" s="1996"/>
      <c r="BY72" s="1996"/>
      <c r="BZ72" s="1996"/>
      <c r="CA72" s="1997"/>
      <c r="CB72"/>
      <c r="CC72"/>
      <c r="CD72" s="99"/>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A73" s="41"/>
      <c r="B73"/>
      <c r="C73" s="152"/>
      <c r="D73" s="134" t="s">
        <v>1313</v>
      </c>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s="2002"/>
      <c r="AQ73" s="2002"/>
      <c r="AR73" s="1998"/>
      <c r="AS73" s="1999"/>
      <c r="AT73" s="1999"/>
      <c r="AU73" s="1999"/>
      <c r="AV73" s="1999"/>
      <c r="AW73" s="1999"/>
      <c r="AX73" s="1999"/>
      <c r="AY73" s="1999"/>
      <c r="AZ73" s="1999"/>
      <c r="BA73" s="1999"/>
      <c r="BB73" s="1999"/>
      <c r="BC73" s="1999"/>
      <c r="BD73" s="1999"/>
      <c r="BE73" s="1999"/>
      <c r="BF73" s="1999"/>
      <c r="BG73" s="1999"/>
      <c r="BH73" s="1999"/>
      <c r="BI73" s="1999"/>
      <c r="BJ73" s="1999"/>
      <c r="BK73" s="1999"/>
      <c r="BL73" s="1999"/>
      <c r="BM73" s="1999"/>
      <c r="BN73" s="1999"/>
      <c r="BO73" s="1999"/>
      <c r="BP73" s="1999"/>
      <c r="BQ73" s="1999"/>
      <c r="BR73" s="1999"/>
      <c r="BS73" s="1999"/>
      <c r="BT73" s="1999"/>
      <c r="BU73" s="1999"/>
      <c r="BV73" s="1999"/>
      <c r="BW73" s="1999"/>
      <c r="BX73" s="1999"/>
      <c r="BY73" s="1999"/>
      <c r="BZ73" s="1999"/>
      <c r="CA73" s="2000"/>
      <c r="CB73"/>
      <c r="CC73"/>
      <c r="CD73" s="99"/>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A74" s="41"/>
      <c r="B74"/>
      <c r="C74"/>
      <c r="D74" s="2014"/>
      <c r="E74" s="2015"/>
      <c r="F74" s="2015"/>
      <c r="G74" s="2015"/>
      <c r="H74" s="2015"/>
      <c r="I74" s="2015"/>
      <c r="J74" s="2015"/>
      <c r="K74" s="2015"/>
      <c r="L74" s="2015"/>
      <c r="M74" s="2015"/>
      <c r="N74" s="2015"/>
      <c r="O74" s="2015"/>
      <c r="P74" s="2015"/>
      <c r="Q74" s="2015"/>
      <c r="R74" s="2015"/>
      <c r="S74" s="2015"/>
      <c r="T74" s="2015"/>
      <c r="U74" s="2015"/>
      <c r="V74" s="2015"/>
      <c r="W74" s="2015"/>
      <c r="X74" s="2015"/>
      <c r="Y74" s="2015"/>
      <c r="Z74" s="2015"/>
      <c r="AA74" s="2015"/>
      <c r="AB74" s="2015"/>
      <c r="AC74" s="2015"/>
      <c r="AD74" s="2015"/>
      <c r="AE74" s="2015"/>
      <c r="AF74" s="2015"/>
      <c r="AG74" s="2015"/>
      <c r="AH74" s="2015"/>
      <c r="AI74" s="2015"/>
      <c r="AJ74" s="2016"/>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99"/>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A75" s="41"/>
      <c r="B75"/>
      <c r="C75"/>
      <c r="D75" s="2017"/>
      <c r="E75" s="2018"/>
      <c r="F75" s="2018"/>
      <c r="G75" s="2018"/>
      <c r="H75" s="2018"/>
      <c r="I75" s="2018"/>
      <c r="J75" s="2018"/>
      <c r="K75" s="2018"/>
      <c r="L75" s="2018"/>
      <c r="M75" s="2018"/>
      <c r="N75" s="2018"/>
      <c r="O75" s="2018"/>
      <c r="P75" s="2018"/>
      <c r="Q75" s="2018"/>
      <c r="R75" s="2018"/>
      <c r="S75" s="2018"/>
      <c r="T75" s="2018"/>
      <c r="U75" s="2018"/>
      <c r="V75" s="2018"/>
      <c r="W75" s="2018"/>
      <c r="X75" s="2018"/>
      <c r="Y75" s="2018"/>
      <c r="Z75" s="2018"/>
      <c r="AA75" s="2018"/>
      <c r="AB75" s="2018"/>
      <c r="AC75" s="2018"/>
      <c r="AD75" s="2018"/>
      <c r="AE75" s="2018"/>
      <c r="AF75" s="2018"/>
      <c r="AG75" s="2018"/>
      <c r="AH75" s="2018"/>
      <c r="AI75" s="2019"/>
      <c r="AJ75" s="2020"/>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99"/>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s="136" customFormat="1" ht="30" customHeight="1">
      <c r="B76" s="405"/>
      <c r="C76"/>
      <c r="D76" s="1078"/>
      <c r="E76" s="1078"/>
      <c r="F76" s="1078"/>
      <c r="G76" s="1078"/>
      <c r="H76" s="1078"/>
      <c r="I76" s="1078"/>
      <c r="J76" s="1078"/>
      <c r="K76" s="1078"/>
      <c r="L76" s="1078"/>
      <c r="M76" s="1078"/>
      <c r="N76" s="1078"/>
      <c r="O76" s="1078"/>
      <c r="P76" s="1078"/>
      <c r="Q76" s="1078"/>
      <c r="R76" s="1078"/>
      <c r="S76" s="1078"/>
      <c r="T76" s="1078"/>
      <c r="U76" s="1078"/>
      <c r="V76" s="1078"/>
      <c r="W76" s="1078"/>
      <c r="X76" s="1078"/>
      <c r="Y76" s="1078"/>
      <c r="Z76" s="1078"/>
      <c r="AA76" s="1078"/>
      <c r="AB76" s="1078"/>
      <c r="AC76" s="1078"/>
      <c r="AD76" s="1078"/>
      <c r="AE76" s="1078"/>
      <c r="AF76" s="1078"/>
      <c r="AG76" s="1078"/>
      <c r="AH76" s="1078"/>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147"/>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30" customHeight="1" thickBot="1">
      <c r="B77" s="405"/>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41"/>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s="138" customFormat="1" ht="20.100000000000001" customHeight="1">
      <c r="B78" s="182"/>
      <c r="C78" s="183"/>
      <c r="D78" s="184"/>
      <c r="E78" s="184"/>
      <c r="F78" s="184"/>
      <c r="G78" s="184"/>
      <c r="H78" s="184"/>
      <c r="I78" s="184"/>
      <c r="J78" s="184"/>
      <c r="K78" s="184"/>
      <c r="L78" s="184"/>
      <c r="M78" s="184"/>
      <c r="N78" s="184"/>
      <c r="O78" s="184"/>
      <c r="P78" s="184"/>
      <c r="Q78" s="184"/>
      <c r="R78" s="184"/>
      <c r="S78" s="184"/>
      <c r="T78" s="184"/>
      <c r="U78" s="184"/>
      <c r="V78" s="184"/>
      <c r="W78" s="184"/>
      <c r="X78" s="184"/>
      <c r="Y78" s="184"/>
      <c r="Z78" s="184"/>
      <c r="AA78" s="184"/>
      <c r="AB78" s="184"/>
      <c r="AC78" s="184"/>
      <c r="AD78" s="184"/>
      <c r="AE78" s="184"/>
      <c r="AF78" s="184"/>
      <c r="AG78" s="184"/>
      <c r="AH78" s="184"/>
      <c r="AI78" s="184"/>
      <c r="AJ78" s="184"/>
      <c r="AK78" s="184"/>
      <c r="AL78" s="184"/>
      <c r="AM78" s="184"/>
      <c r="AN78" s="184"/>
      <c r="AO78" s="184"/>
      <c r="AP78" s="193"/>
      <c r="AQ78" s="193"/>
      <c r="AR78" s="193"/>
      <c r="AS78" s="193"/>
      <c r="AT78" s="193"/>
      <c r="AU78" s="193"/>
      <c r="AV78" s="193"/>
      <c r="AW78" s="193"/>
      <c r="AX78" s="193"/>
      <c r="AY78" s="193"/>
      <c r="AZ78" s="193"/>
      <c r="BA78" s="193"/>
      <c r="BB78" s="193"/>
      <c r="BC78" s="193"/>
      <c r="BD78" s="193"/>
      <c r="BE78" s="193"/>
      <c r="BF78" s="193"/>
      <c r="BG78" s="193"/>
      <c r="BH78" s="193"/>
      <c r="BI78" s="193"/>
      <c r="BJ78" s="193"/>
      <c r="BK78" s="193"/>
      <c r="BL78" s="193"/>
      <c r="BM78" s="193"/>
      <c r="BN78" s="193"/>
      <c r="BO78" s="193"/>
      <c r="BP78" s="193"/>
      <c r="BQ78" s="193"/>
      <c r="BR78" s="193"/>
      <c r="BS78" s="193"/>
      <c r="BT78" s="193"/>
      <c r="BU78" s="193"/>
      <c r="BV78" s="193"/>
      <c r="BW78" s="193"/>
      <c r="BX78" s="193"/>
      <c r="BY78" s="193"/>
      <c r="BZ78" s="193"/>
      <c r="CA78" s="193"/>
      <c r="CB78" s="193"/>
      <c r="CC78" s="193"/>
      <c r="CD78" s="195"/>
      <c r="CM78" s="284"/>
      <c r="CN78" s="284"/>
      <c r="CO78" s="284"/>
      <c r="CP78" s="284"/>
      <c r="CQ78" s="284"/>
      <c r="CR78" s="284"/>
      <c r="CS78" s="284"/>
      <c r="CT78" s="284"/>
      <c r="CU78" s="284"/>
      <c r="CV78" s="284"/>
      <c r="CW78" s="284"/>
      <c r="CX78" s="284"/>
      <c r="CY78" s="284"/>
      <c r="CZ78" s="284"/>
      <c r="DA78" s="284"/>
      <c r="DB78" s="284"/>
      <c r="DC78" s="284"/>
      <c r="DD78" s="284"/>
      <c r="DE78" s="284"/>
      <c r="DF78" s="284"/>
      <c r="DG78" s="284"/>
      <c r="DH78" s="284"/>
      <c r="DI78" s="284"/>
      <c r="DJ78" s="284"/>
      <c r="DK78" s="284"/>
      <c r="DL78" s="284"/>
      <c r="DM78" s="284"/>
      <c r="DN78" s="284"/>
      <c r="DO78" s="284"/>
      <c r="DP78" s="284"/>
      <c r="DQ78" s="284"/>
      <c r="DR78" s="284"/>
      <c r="DS78" s="284"/>
      <c r="DT78" s="284"/>
      <c r="DU78" s="284"/>
      <c r="DV78" s="284"/>
      <c r="DW78" s="284"/>
      <c r="DX78" s="284"/>
      <c r="DY78" s="284"/>
      <c r="DZ78" s="284"/>
      <c r="EA78" s="284"/>
      <c r="EB78" s="284"/>
      <c r="EC78" s="284"/>
      <c r="ED78" s="284"/>
      <c r="EE78" s="284"/>
      <c r="EF78" s="284"/>
      <c r="EG78" s="284"/>
      <c r="EH78" s="284"/>
      <c r="EI78" s="284"/>
      <c r="EJ78" s="284"/>
      <c r="EK78" s="284"/>
      <c r="EL78" s="284"/>
      <c r="EM78" s="284"/>
      <c r="EN78" s="284"/>
      <c r="EO78" s="284"/>
      <c r="EP78" s="284"/>
      <c r="EQ78" s="284"/>
      <c r="ER78" s="284"/>
      <c r="ES78" s="284"/>
      <c r="ET78" s="284"/>
      <c r="EU78" s="284"/>
      <c r="EV78" s="284"/>
      <c r="EW78" s="284"/>
      <c r="EX78" s="284"/>
      <c r="EY78" s="284"/>
      <c r="EZ78" s="284"/>
      <c r="FA78" s="284"/>
      <c r="FB78" s="284"/>
      <c r="FC78" s="284"/>
      <c r="FD78" s="284"/>
      <c r="FE78" s="284"/>
      <c r="FF78" s="284"/>
      <c r="FG78" s="284"/>
      <c r="FH78" s="284"/>
      <c r="FI78" s="284"/>
      <c r="FJ78" s="284"/>
      <c r="FK78" s="284"/>
    </row>
    <row r="79" spans="1:167" s="138" customFormat="1" ht="39.9" customHeight="1">
      <c r="B79" s="1399"/>
      <c r="C79" s="2022" t="s">
        <v>1314</v>
      </c>
      <c r="D79" s="2022"/>
      <c r="E79" s="2022"/>
      <c r="F79" s="2022"/>
      <c r="G79" s="2022"/>
      <c r="H79" s="2022"/>
      <c r="I79" s="2022"/>
      <c r="J79" s="2022"/>
      <c r="K79" s="2022"/>
      <c r="L79" s="2022"/>
      <c r="M79" s="2022"/>
      <c r="N79" s="2022"/>
      <c r="O79" s="2022"/>
      <c r="P79" s="2022"/>
      <c r="Q79" s="2022"/>
      <c r="R79" s="2022"/>
      <c r="S79" s="2022"/>
      <c r="T79" s="2023" t="s">
        <v>1315</v>
      </c>
      <c r="U79" s="2024"/>
      <c r="V79" s="2024"/>
      <c r="W79" s="2024"/>
      <c r="X79" s="2024"/>
      <c r="Y79" s="2024"/>
      <c r="Z79" s="2024"/>
      <c r="AA79" s="2024"/>
      <c r="AB79" s="2024"/>
      <c r="AC79" s="2024"/>
      <c r="AD79" s="2024"/>
      <c r="AE79" s="2024"/>
      <c r="AF79" s="2024"/>
      <c r="AG79" s="2024"/>
      <c r="AH79" s="2024"/>
      <c r="AI79" s="2024"/>
      <c r="AJ79" s="2024"/>
      <c r="AK79" s="2024"/>
      <c r="AL79" s="2024"/>
      <c r="AM79" s="2024"/>
      <c r="AN79" s="2024"/>
      <c r="AO79" s="2024"/>
      <c r="AP79" s="2024"/>
      <c r="AQ79" s="2024"/>
      <c r="AR79" s="2024"/>
      <c r="AS79" s="2024"/>
      <c r="AT79" s="2024"/>
      <c r="AU79" s="2024"/>
      <c r="AV79" s="2024"/>
      <c r="AW79" s="2024"/>
      <c r="AX79" s="2024"/>
      <c r="AY79" s="2024"/>
      <c r="AZ79" s="2024"/>
      <c r="BA79" s="2024"/>
      <c r="BB79" s="2024"/>
      <c r="BC79" s="2024"/>
      <c r="BD79" s="2024"/>
      <c r="BE79" s="2024"/>
      <c r="BF79" s="2024"/>
      <c r="BG79" s="2024"/>
      <c r="BH79" s="2024"/>
      <c r="BI79" s="2024"/>
      <c r="BJ79" s="2024"/>
      <c r="BK79" s="2024"/>
      <c r="BL79" s="2024"/>
      <c r="BM79" s="2024"/>
      <c r="BN79" s="2024"/>
      <c r="BO79" s="2024"/>
      <c r="BP79" s="2024"/>
      <c r="BQ79" s="2024"/>
      <c r="BR79" s="2024"/>
      <c r="BS79" s="2024"/>
      <c r="BT79" s="2024"/>
      <c r="BU79" s="2024"/>
      <c r="BV79" s="2024"/>
      <c r="BW79" s="2024"/>
      <c r="BX79" s="2024"/>
      <c r="BY79" s="2024"/>
      <c r="BZ79" s="2024"/>
      <c r="CA79" s="2024"/>
      <c r="CB79" s="319"/>
      <c r="CC79" s="319"/>
      <c r="CD79" s="196"/>
      <c r="CM79" s="284"/>
      <c r="CN79" s="284"/>
      <c r="CO79" s="284"/>
      <c r="CP79" s="284"/>
      <c r="CQ79" s="284"/>
      <c r="CR79" s="284"/>
      <c r="CS79" s="284"/>
      <c r="CT79" s="284"/>
      <c r="CU79" s="284"/>
      <c r="CV79" s="284"/>
      <c r="CW79" s="284"/>
      <c r="CX79" s="284"/>
      <c r="CY79" s="284"/>
      <c r="CZ79" s="284"/>
      <c r="DA79" s="284"/>
      <c r="DB79" s="284"/>
      <c r="DC79" s="284"/>
      <c r="DD79" s="284"/>
      <c r="DE79" s="284"/>
      <c r="DF79" s="284"/>
      <c r="DG79" s="284"/>
      <c r="DH79" s="284"/>
      <c r="DI79" s="284"/>
      <c r="DJ79" s="284"/>
      <c r="DK79" s="284"/>
      <c r="DL79" s="284"/>
      <c r="DM79" s="284"/>
      <c r="DN79" s="284"/>
      <c r="DO79" s="284"/>
      <c r="DP79" s="284"/>
      <c r="DQ79" s="284"/>
      <c r="DR79" s="284"/>
      <c r="DS79" s="284"/>
      <c r="DT79" s="284"/>
      <c r="DU79" s="284"/>
      <c r="DV79" s="284"/>
      <c r="DW79" s="284"/>
      <c r="DX79" s="284"/>
      <c r="DY79" s="284"/>
      <c r="DZ79" s="284"/>
      <c r="EA79" s="284"/>
      <c r="EB79" s="284"/>
      <c r="EC79" s="284"/>
      <c r="ED79" s="284"/>
      <c r="EE79" s="284"/>
      <c r="EF79" s="284"/>
      <c r="EG79" s="284"/>
      <c r="EH79" s="284"/>
      <c r="EI79" s="284"/>
      <c r="EJ79" s="284"/>
      <c r="EK79" s="284"/>
      <c r="EL79" s="284"/>
      <c r="EM79" s="284"/>
      <c r="EN79" s="284"/>
      <c r="EO79" s="284"/>
      <c r="EP79" s="284"/>
      <c r="EQ79" s="284"/>
      <c r="ER79" s="284"/>
      <c r="ES79" s="284"/>
      <c r="ET79" s="284"/>
      <c r="EU79" s="284"/>
      <c r="EV79" s="284"/>
      <c r="EW79" s="284"/>
      <c r="EX79" s="284"/>
      <c r="EY79" s="284"/>
      <c r="EZ79" s="284"/>
      <c r="FA79" s="284"/>
      <c r="FB79" s="284"/>
      <c r="FC79" s="284"/>
      <c r="FD79" s="284"/>
      <c r="FE79" s="284"/>
      <c r="FF79" s="284"/>
      <c r="FG79" s="284"/>
      <c r="FH79" s="284"/>
      <c r="FI79" s="284"/>
      <c r="FJ79" s="284"/>
      <c r="FK79" s="284"/>
    </row>
    <row r="80" spans="1:167" ht="39.9" customHeight="1">
      <c r="B80" s="1399"/>
      <c r="C80" s="2022"/>
      <c r="D80" s="2022"/>
      <c r="E80" s="2022"/>
      <c r="F80" s="2022"/>
      <c r="G80" s="2022"/>
      <c r="H80" s="2022"/>
      <c r="I80" s="2022"/>
      <c r="J80" s="2022"/>
      <c r="K80" s="2022"/>
      <c r="L80" s="2022"/>
      <c r="M80" s="2022"/>
      <c r="N80" s="2022"/>
      <c r="O80" s="2022"/>
      <c r="P80" s="2022"/>
      <c r="Q80" s="2022"/>
      <c r="R80" s="2022"/>
      <c r="S80" s="2022"/>
      <c r="T80" s="2024"/>
      <c r="U80" s="2024"/>
      <c r="V80" s="2024"/>
      <c r="W80" s="2024"/>
      <c r="X80" s="2024"/>
      <c r="Y80" s="2024"/>
      <c r="Z80" s="2024"/>
      <c r="AA80" s="2024"/>
      <c r="AB80" s="2024"/>
      <c r="AC80" s="2024"/>
      <c r="AD80" s="2024"/>
      <c r="AE80" s="2024"/>
      <c r="AF80" s="2024"/>
      <c r="AG80" s="2024"/>
      <c r="AH80" s="2024"/>
      <c r="AI80" s="2024"/>
      <c r="AJ80" s="2024"/>
      <c r="AK80" s="2024"/>
      <c r="AL80" s="2024"/>
      <c r="AM80" s="2024"/>
      <c r="AN80" s="2024"/>
      <c r="AO80" s="2024"/>
      <c r="AP80" s="2024"/>
      <c r="AQ80" s="2024"/>
      <c r="AR80" s="2024"/>
      <c r="AS80" s="2024"/>
      <c r="AT80" s="2024"/>
      <c r="AU80" s="2024"/>
      <c r="AV80" s="2024"/>
      <c r="AW80" s="2024"/>
      <c r="AX80" s="2024"/>
      <c r="AY80" s="2024"/>
      <c r="AZ80" s="2024"/>
      <c r="BA80" s="2024"/>
      <c r="BB80" s="2024"/>
      <c r="BC80" s="2024"/>
      <c r="BD80" s="2024"/>
      <c r="BE80" s="2024"/>
      <c r="BF80" s="2024"/>
      <c r="BG80" s="2024"/>
      <c r="BH80" s="2024"/>
      <c r="BI80" s="2024"/>
      <c r="BJ80" s="2024"/>
      <c r="BK80" s="2024"/>
      <c r="BL80" s="2024"/>
      <c r="BM80" s="2024"/>
      <c r="BN80" s="2024"/>
      <c r="BO80" s="2024"/>
      <c r="BP80" s="2024"/>
      <c r="BQ80" s="2024"/>
      <c r="BR80" s="2024"/>
      <c r="BS80" s="2024"/>
      <c r="BT80" s="2024"/>
      <c r="BU80" s="2024"/>
      <c r="BV80" s="2024"/>
      <c r="BW80" s="2024"/>
      <c r="BX80" s="2024"/>
      <c r="BY80" s="2024"/>
      <c r="BZ80" s="2024"/>
      <c r="CA80" s="2024"/>
      <c r="CB80" s="118"/>
      <c r="CC80" s="321"/>
      <c r="CD80" s="196"/>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20.100000000000001" customHeight="1">
      <c r="B81" s="185"/>
      <c r="C81" s="186"/>
      <c r="D81" s="186"/>
      <c r="E81" s="186"/>
      <c r="F81" s="186"/>
      <c r="G81" s="186"/>
      <c r="H81" s="186"/>
      <c r="I81" s="186"/>
      <c r="J81" s="186"/>
      <c r="K81" s="186"/>
      <c r="L81" s="186"/>
      <c r="M81" s="186"/>
      <c r="N81" s="186"/>
      <c r="O81" s="186"/>
      <c r="P81" s="186"/>
      <c r="Q81" s="186"/>
      <c r="R81" s="186"/>
      <c r="S81" s="186"/>
      <c r="T81" s="186"/>
      <c r="U81" s="186"/>
      <c r="V81" s="186"/>
      <c r="W81" s="186"/>
      <c r="X81" s="186"/>
      <c r="Y81" s="186"/>
      <c r="Z81" s="186"/>
      <c r="AA81" s="186"/>
      <c r="AB81" s="186"/>
      <c r="AC81" s="186"/>
      <c r="AD81" s="186"/>
      <c r="AE81" s="186"/>
      <c r="AF81" s="186"/>
      <c r="AG81" s="186"/>
      <c r="AH81" s="186"/>
      <c r="AI81" s="186"/>
      <c r="AJ81" s="186"/>
      <c r="AK81" s="186"/>
      <c r="AL81" s="186"/>
      <c r="AM81" s="186"/>
      <c r="AN81" s="186"/>
      <c r="AO81" s="186"/>
      <c r="AP81" s="186"/>
      <c r="AQ81" s="186"/>
      <c r="AR81" s="186"/>
      <c r="AS81" s="186"/>
      <c r="AT81" s="186"/>
      <c r="AU81" s="186"/>
      <c r="AV81" s="186"/>
      <c r="AW81" s="186"/>
      <c r="AX81" s="186"/>
      <c r="AY81" s="186"/>
      <c r="AZ81" s="186"/>
      <c r="BA81" s="186"/>
      <c r="BB81" s="186"/>
      <c r="BC81" s="186"/>
      <c r="BD81" s="186"/>
      <c r="BE81" s="186"/>
      <c r="BF81" s="186"/>
      <c r="BG81" s="186"/>
      <c r="BH81" s="186"/>
      <c r="BI81" s="186"/>
      <c r="BJ81" s="186"/>
      <c r="BK81" s="186"/>
      <c r="BL81" s="186"/>
      <c r="BM81" s="186"/>
      <c r="BN81" s="186"/>
      <c r="BO81" s="186"/>
      <c r="BP81" s="186"/>
      <c r="BQ81" s="186"/>
      <c r="BR81" s="186"/>
      <c r="BS81" s="186"/>
      <c r="BT81" s="186"/>
      <c r="BU81" s="186"/>
      <c r="BV81" s="186"/>
      <c r="BW81" s="186"/>
      <c r="BX81" s="186"/>
      <c r="BY81" s="186"/>
      <c r="BZ81" s="186"/>
      <c r="CA81" s="186"/>
      <c r="CB81" s="186"/>
      <c r="CC81" s="186"/>
      <c r="CD81" s="197"/>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20.100000000000001" customHeight="1">
      <c r="B82" s="389"/>
      <c r="CB82"/>
      <c r="CC82"/>
      <c r="CD82" s="99"/>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20.100000000000001" customHeight="1">
      <c r="B83" s="389"/>
      <c r="C83" s="155"/>
      <c r="D83" s="306"/>
      <c r="F83" s="156"/>
      <c r="G83" s="286"/>
      <c r="H83" s="286"/>
      <c r="I83" s="286"/>
      <c r="J83" s="286"/>
      <c r="K83" s="286"/>
      <c r="L83" s="286"/>
      <c r="M83" s="286"/>
      <c r="N83" s="286"/>
      <c r="O83" s="286"/>
      <c r="P83" s="286"/>
      <c r="Q83" s="286"/>
      <c r="R83" s="286"/>
      <c r="S83" s="286"/>
      <c r="T83" s="286"/>
      <c r="U83" s="286"/>
      <c r="V83" s="286"/>
      <c r="W83" s="286"/>
      <c r="X83" s="286"/>
      <c r="Y83" s="286"/>
      <c r="Z83" s="286"/>
      <c r="AA83" s="286"/>
      <c r="AB83" s="286"/>
      <c r="AC83" s="286"/>
      <c r="AD83" s="286"/>
      <c r="AE83" s="286"/>
      <c r="AF83" s="286"/>
      <c r="AG83" s="286"/>
      <c r="AH83" s="286"/>
      <c r="AI83" s="286"/>
      <c r="AJ83" s="286"/>
      <c r="AK83" s="286"/>
      <c r="AL83" s="286"/>
      <c r="AM83" s="286"/>
      <c r="AN83" s="286"/>
      <c r="AO83" s="286"/>
      <c r="AP83"/>
      <c r="AQ83"/>
      <c r="AR83"/>
      <c r="AS83"/>
      <c r="AT83"/>
      <c r="AU83"/>
      <c r="AV83"/>
      <c r="AW83"/>
      <c r="AX83"/>
      <c r="AY83"/>
      <c r="AZ83"/>
      <c r="BA83"/>
      <c r="BB83"/>
      <c r="BC83"/>
      <c r="BD83"/>
      <c r="BE83"/>
      <c r="BF83"/>
      <c r="BG83"/>
      <c r="BH83"/>
      <c r="BI83"/>
      <c r="BJ83"/>
      <c r="BX83" s="60"/>
      <c r="CB83"/>
      <c r="CC83"/>
      <c r="CD83" s="99"/>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389"/>
      <c r="C84" s="187">
        <v>8.9</v>
      </c>
      <c r="D84" s="161" t="s">
        <v>1316</v>
      </c>
      <c r="F84" s="293"/>
      <c r="G84" s="286"/>
      <c r="H84" s="286"/>
      <c r="I84" s="286"/>
      <c r="J84" s="286"/>
      <c r="K84" s="286"/>
      <c r="L84" s="286"/>
      <c r="M84" s="286"/>
      <c r="N84" s="286"/>
      <c r="O84" s="286"/>
      <c r="P84" s="286"/>
      <c r="Q84" s="286"/>
      <c r="R84" s="286"/>
      <c r="S84" s="286"/>
      <c r="T84" s="286"/>
      <c r="U84" s="286"/>
      <c r="V84" s="286"/>
      <c r="W84" s="286"/>
      <c r="X84" s="286"/>
      <c r="Y84" s="286"/>
      <c r="Z84" s="286"/>
      <c r="AA84" s="286"/>
      <c r="AB84" s="286"/>
      <c r="AC84" s="286"/>
      <c r="AD84" s="286"/>
      <c r="AE84" s="286"/>
      <c r="AF84" s="286"/>
      <c r="AG84" s="286"/>
      <c r="AH84" s="286"/>
      <c r="AI84" s="286"/>
      <c r="AJ84" s="286"/>
      <c r="AK84" s="286"/>
      <c r="AL84" s="2002">
        <v>89</v>
      </c>
      <c r="AM84" s="2002"/>
      <c r="AN84" s="1995">
        <f>'P13'!AR16+'P13'!AR19+'P13'!AR22+'P13'!AR27+'P13'!AR30+'P13'!AR33+'P13'!AR37+'P13'!AR46+'P13'!AR49+'P13'!AR55+'P13'!AR63+'P13'!AR72+'P13'!AR75+'P13'!AR78+'P13'!AR81+'P13'!AR84+'P13'!AR87+'P13'!AR90+'P13'!AR93+'P13'!AR99+AR17+AR20+AR23+AR26+AR29+AR32+AR35+AR38+AR41+AR44+AR48+AR51+AR64+AR72</f>
        <v>0</v>
      </c>
      <c r="AO84" s="1996"/>
      <c r="AP84" s="1996"/>
      <c r="AQ84" s="1996"/>
      <c r="AR84" s="1996"/>
      <c r="AS84" s="1996"/>
      <c r="AT84" s="1996"/>
      <c r="AU84" s="1996"/>
      <c r="AV84" s="1996"/>
      <c r="AW84" s="1996"/>
      <c r="AX84" s="1996"/>
      <c r="AY84" s="1996"/>
      <c r="AZ84" s="1996"/>
      <c r="BA84" s="1996"/>
      <c r="BB84" s="1996"/>
      <c r="BC84" s="1996"/>
      <c r="BD84" s="1996"/>
      <c r="BE84" s="1996"/>
      <c r="BF84" s="1996"/>
      <c r="BG84" s="1996"/>
      <c r="BH84" s="1996"/>
      <c r="BI84" s="1996"/>
      <c r="BJ84" s="1996"/>
      <c r="BK84" s="1996"/>
      <c r="BL84" s="1996"/>
      <c r="BM84" s="1996"/>
      <c r="BN84" s="1996"/>
      <c r="BO84" s="1996"/>
      <c r="BP84" s="1996"/>
      <c r="BQ84" s="1996"/>
      <c r="BR84" s="1996"/>
      <c r="BS84" s="1996"/>
      <c r="BT84" s="1996"/>
      <c r="BU84" s="1996"/>
      <c r="BV84" s="1996"/>
      <c r="BW84" s="1997"/>
      <c r="BX84" s="320"/>
      <c r="CB84"/>
      <c r="CC84"/>
      <c r="CD84" s="99"/>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389"/>
      <c r="C85" s="161"/>
      <c r="D85" s="133" t="s">
        <v>1317</v>
      </c>
      <c r="F85" s="312"/>
      <c r="G85" s="157"/>
      <c r="H85" s="158"/>
      <c r="I85" s="158"/>
      <c r="J85" s="158"/>
      <c r="K85" s="158"/>
      <c r="L85" s="158"/>
      <c r="M85" s="126"/>
      <c r="N85" s="158"/>
      <c r="O85" s="158"/>
      <c r="P85" s="158"/>
      <c r="Q85" s="158"/>
      <c r="R85" s="158"/>
      <c r="S85" s="158"/>
      <c r="T85" s="126"/>
      <c r="U85" s="126"/>
      <c r="V85" s="126"/>
      <c r="W85" s="126"/>
      <c r="X85" s="126"/>
      <c r="Y85" s="126"/>
      <c r="Z85" s="126"/>
      <c r="AA85" s="126"/>
      <c r="AB85" s="126"/>
      <c r="AC85" s="126"/>
      <c r="AD85" s="159"/>
      <c r="AE85" s="159"/>
      <c r="AF85" s="159"/>
      <c r="AG85" s="159"/>
      <c r="AH85" s="159"/>
      <c r="AI85" s="159"/>
      <c r="AJ85" s="159"/>
      <c r="AK85" s="112"/>
      <c r="AL85" s="2002"/>
      <c r="AM85" s="2002"/>
      <c r="AN85" s="1998"/>
      <c r="AO85" s="1999"/>
      <c r="AP85" s="1999"/>
      <c r="AQ85" s="1999"/>
      <c r="AR85" s="1999"/>
      <c r="AS85" s="1999"/>
      <c r="AT85" s="1999"/>
      <c r="AU85" s="1999"/>
      <c r="AV85" s="1999"/>
      <c r="AW85" s="1999"/>
      <c r="AX85" s="1999"/>
      <c r="AY85" s="1999"/>
      <c r="AZ85" s="1999"/>
      <c r="BA85" s="1999"/>
      <c r="BB85" s="1999"/>
      <c r="BC85" s="1999"/>
      <c r="BD85" s="1999"/>
      <c r="BE85" s="1999"/>
      <c r="BF85" s="1999"/>
      <c r="BG85" s="1999"/>
      <c r="BH85" s="1999"/>
      <c r="BI85" s="1999"/>
      <c r="BJ85" s="1999"/>
      <c r="BK85" s="1999"/>
      <c r="BL85" s="1999"/>
      <c r="BM85" s="1999"/>
      <c r="BN85" s="1999"/>
      <c r="BO85" s="1999"/>
      <c r="BP85" s="1999"/>
      <c r="BQ85" s="1999"/>
      <c r="BR85" s="1999"/>
      <c r="BS85" s="1999"/>
      <c r="BT85" s="1999"/>
      <c r="BU85" s="1999"/>
      <c r="BV85" s="1999"/>
      <c r="BW85" s="2000"/>
      <c r="CB85"/>
      <c r="CC85"/>
      <c r="CD85" s="99"/>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20.100000000000001" customHeight="1">
      <c r="B86" s="389"/>
      <c r="C86" s="155"/>
      <c r="D86" s="155"/>
      <c r="E86" s="156"/>
      <c r="F86" s="155"/>
      <c r="G86" s="157"/>
      <c r="H86" s="158"/>
      <c r="I86" s="158"/>
      <c r="J86" s="158"/>
      <c r="K86" s="158"/>
      <c r="L86" s="158"/>
      <c r="M86" s="126"/>
      <c r="N86" s="158"/>
      <c r="O86" s="158"/>
      <c r="P86" s="158"/>
      <c r="Q86" s="158"/>
      <c r="R86" s="158"/>
      <c r="S86" s="158"/>
      <c r="T86" s="126"/>
      <c r="U86" s="126"/>
      <c r="V86" s="126"/>
      <c r="W86" s="126"/>
      <c r="X86" s="126"/>
      <c r="Y86" s="126"/>
      <c r="Z86" s="126"/>
      <c r="AA86" s="126"/>
      <c r="AB86" s="126"/>
      <c r="AC86" s="126"/>
      <c r="AD86" s="159"/>
      <c r="AE86" s="159"/>
      <c r="AF86" s="159"/>
      <c r="AG86" s="159"/>
      <c r="AH86" s="159"/>
      <c r="AI86" s="159"/>
      <c r="AJ86" s="159"/>
      <c r="AK86" s="112"/>
      <c r="AL86" s="112"/>
      <c r="AM86" s="112"/>
      <c r="AN86" s="113"/>
      <c r="AO86" s="113"/>
      <c r="AP86"/>
      <c r="AQ86"/>
      <c r="AR86"/>
      <c r="AS86"/>
      <c r="AT86"/>
      <c r="AU86"/>
      <c r="AV86"/>
      <c r="AW86"/>
      <c r="AX86"/>
      <c r="AY86"/>
      <c r="AZ86"/>
      <c r="BA86"/>
      <c r="BB86"/>
      <c r="BC86"/>
      <c r="BD86"/>
      <c r="BE86"/>
      <c r="BF86"/>
      <c r="BG86"/>
      <c r="BH86"/>
      <c r="BI86"/>
      <c r="BJ86"/>
      <c r="BK86" s="113"/>
      <c r="BL86" s="113"/>
      <c r="BM86" s="113"/>
      <c r="BN86" s="113"/>
      <c r="BO86" s="160"/>
      <c r="BP86" s="160"/>
      <c r="BQ86"/>
      <c r="BR86"/>
      <c r="BS86"/>
      <c r="BT86"/>
      <c r="BU86"/>
      <c r="BV86"/>
      <c r="BW86"/>
      <c r="BX86"/>
      <c r="BY86"/>
      <c r="BZ86"/>
      <c r="CA86"/>
      <c r="CB86"/>
      <c r="CC86"/>
      <c r="CD86" s="99"/>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20.100000000000001" customHeight="1">
      <c r="B87" s="79"/>
      <c r="C87" s="315"/>
      <c r="D87" s="316"/>
      <c r="E87" s="296"/>
      <c r="F87" s="317"/>
      <c r="G87" s="281"/>
      <c r="H87" s="281"/>
      <c r="I87" s="281"/>
      <c r="J87" s="281"/>
      <c r="K87" s="281"/>
      <c r="L87" s="281"/>
      <c r="M87" s="281"/>
      <c r="N87" s="281"/>
      <c r="O87" s="281"/>
      <c r="P87" s="281"/>
      <c r="Q87" s="281"/>
      <c r="R87" s="281"/>
      <c r="S87" s="281"/>
      <c r="T87" s="281"/>
      <c r="U87" s="281"/>
      <c r="V87" s="281"/>
      <c r="W87" s="281"/>
      <c r="X87" s="281"/>
      <c r="Y87" s="281"/>
      <c r="Z87" s="281"/>
      <c r="AA87" s="281"/>
      <c r="AB87" s="281"/>
      <c r="AC87" s="281"/>
      <c r="AD87" s="281"/>
      <c r="AE87" s="281"/>
      <c r="AF87" s="281"/>
      <c r="AG87" s="281"/>
      <c r="AH87" s="281"/>
      <c r="AI87" s="281"/>
      <c r="AJ87" s="281"/>
      <c r="AK87" s="281"/>
      <c r="AL87" s="281"/>
      <c r="AM87" s="281"/>
      <c r="AN87" s="281"/>
      <c r="AO87" s="281"/>
      <c r="AP87" s="95"/>
      <c r="AQ87" s="95"/>
      <c r="AR87" s="95"/>
      <c r="AS87" s="95"/>
      <c r="AT87" s="95"/>
      <c r="AU87" s="95"/>
      <c r="AV87" s="95"/>
      <c r="AW87" s="95"/>
      <c r="AX87" s="95"/>
      <c r="AY87" s="95"/>
      <c r="AZ87" s="95"/>
      <c r="BA87" s="95"/>
      <c r="BB87" s="95"/>
      <c r="BC87" s="95"/>
      <c r="BD87" s="95"/>
      <c r="BE87" s="95"/>
      <c r="BF87" s="95"/>
      <c r="BG87" s="95"/>
      <c r="BH87" s="95"/>
      <c r="BI87" s="95"/>
      <c r="BJ87" s="95"/>
      <c r="BK87" s="303"/>
      <c r="BL87" s="303"/>
      <c r="BM87" s="303"/>
      <c r="BN87" s="303"/>
      <c r="BO87" s="304"/>
      <c r="BP87" s="304"/>
      <c r="BQ87" s="95"/>
      <c r="BR87" s="95"/>
      <c r="BS87" s="95"/>
      <c r="BT87" s="95"/>
      <c r="BU87" s="95"/>
      <c r="BV87" s="95"/>
      <c r="BW87" s="95"/>
      <c r="BX87" s="95"/>
      <c r="BY87" s="95"/>
      <c r="BZ87" s="95"/>
      <c r="CA87" s="95"/>
      <c r="CB87" s="95"/>
      <c r="CC87" s="95"/>
      <c r="CD87" s="198"/>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20.100000000000001" customHeight="1">
      <c r="B88" s="389"/>
      <c r="CB88"/>
      <c r="CC88"/>
      <c r="CD88" s="99"/>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20.100000000000001" customHeight="1">
      <c r="B89" s="389"/>
      <c r="C89" s="155"/>
      <c r="D89" s="306"/>
      <c r="F89" s="156"/>
      <c r="G89" s="286"/>
      <c r="H89" s="286"/>
      <c r="I89" s="286"/>
      <c r="J89" s="286"/>
      <c r="K89" s="286"/>
      <c r="L89" s="286"/>
      <c r="M89" s="286"/>
      <c r="N89" s="286"/>
      <c r="O89" s="286"/>
      <c r="P89" s="286"/>
      <c r="Q89" s="286"/>
      <c r="R89" s="286"/>
      <c r="S89" s="286"/>
      <c r="T89" s="286"/>
      <c r="U89" s="286"/>
      <c r="V89" s="286"/>
      <c r="W89" s="286"/>
      <c r="X89" s="286"/>
      <c r="Y89" s="286"/>
      <c r="Z89" s="286"/>
      <c r="AA89" s="286"/>
      <c r="AB89" s="286"/>
      <c r="AC89" s="286"/>
      <c r="AD89" s="286"/>
      <c r="AE89" s="286"/>
      <c r="AF89" s="286"/>
      <c r="AG89" s="286"/>
      <c r="AH89" s="286"/>
      <c r="AI89" s="286"/>
      <c r="AJ89" s="286"/>
      <c r="AK89" s="286"/>
      <c r="AL89" s="286"/>
      <c r="AM89" s="286"/>
      <c r="AN89" s="286"/>
      <c r="AO89" s="286"/>
      <c r="AP89"/>
      <c r="AQ89"/>
      <c r="AR89"/>
      <c r="AS89"/>
      <c r="AT89"/>
      <c r="AU89"/>
      <c r="AV89"/>
      <c r="AW89"/>
      <c r="AX89"/>
      <c r="AY89"/>
      <c r="AZ89"/>
      <c r="BA89"/>
      <c r="BB89"/>
      <c r="BC89"/>
      <c r="BD89"/>
      <c r="BE89"/>
      <c r="BF89"/>
      <c r="BG89"/>
      <c r="BH89"/>
      <c r="BI89"/>
      <c r="BJ89"/>
      <c r="BX89" s="101"/>
      <c r="CB89"/>
      <c r="CC89"/>
      <c r="CD89" s="9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30" customHeight="1">
      <c r="B90" s="389"/>
      <c r="C90" s="268">
        <v>8.1</v>
      </c>
      <c r="D90" s="130" t="s">
        <v>1318</v>
      </c>
      <c r="F90" s="293"/>
      <c r="G90" s="286"/>
      <c r="H90" s="286"/>
      <c r="I90" s="286"/>
      <c r="J90" s="286"/>
      <c r="K90" s="286"/>
      <c r="L90" s="286"/>
      <c r="M90" s="286"/>
      <c r="N90" s="286"/>
      <c r="O90" s="286"/>
      <c r="P90" s="286"/>
      <c r="Q90" s="286"/>
      <c r="R90" s="286"/>
      <c r="S90" s="286"/>
      <c r="T90" s="286"/>
      <c r="U90" s="286"/>
      <c r="V90" s="286"/>
      <c r="W90" s="286"/>
      <c r="X90" s="286"/>
      <c r="Y90" s="286"/>
      <c r="Z90" s="286"/>
      <c r="AA90" s="286"/>
      <c r="AB90" s="286"/>
      <c r="AC90" s="286"/>
      <c r="AD90" s="286"/>
      <c r="AE90" s="286"/>
      <c r="AF90" s="286"/>
      <c r="AG90" s="286"/>
      <c r="AH90" s="286"/>
      <c r="AI90" s="286"/>
      <c r="AJ90" s="286"/>
      <c r="AK90" s="286"/>
      <c r="AL90" s="286"/>
      <c r="AM90" s="286"/>
      <c r="AN90" s="286"/>
      <c r="AO90" s="286"/>
      <c r="AP90" s="2002">
        <v>17</v>
      </c>
      <c r="AQ90" s="2002"/>
      <c r="AR90" s="1995"/>
      <c r="AS90" s="1996"/>
      <c r="AT90" s="1996"/>
      <c r="AU90" s="1996"/>
      <c r="AV90" s="1996"/>
      <c r="AW90" s="1996"/>
      <c r="AX90" s="1996"/>
      <c r="AY90" s="1996"/>
      <c r="AZ90" s="1996"/>
      <c r="BA90" s="1996"/>
      <c r="BB90" s="1996"/>
      <c r="BC90" s="1996"/>
      <c r="BD90" s="1996"/>
      <c r="BE90" s="1996"/>
      <c r="BF90" s="1996"/>
      <c r="BG90" s="1996"/>
      <c r="BH90" s="1996"/>
      <c r="BI90" s="1996"/>
      <c r="BJ90" s="1996"/>
      <c r="BK90" s="1996"/>
      <c r="BL90" s="1996"/>
      <c r="BM90" s="1996"/>
      <c r="BN90" s="1996"/>
      <c r="BO90" s="1996"/>
      <c r="BP90" s="1996"/>
      <c r="BQ90" s="1996"/>
      <c r="BR90" s="1996"/>
      <c r="BS90" s="1996"/>
      <c r="BT90" s="1996"/>
      <c r="BU90" s="1996"/>
      <c r="BV90" s="1996"/>
      <c r="BW90" s="1996"/>
      <c r="BX90" s="1996"/>
      <c r="BY90" s="1996"/>
      <c r="BZ90" s="1996"/>
      <c r="CA90" s="1997"/>
      <c r="CB90"/>
      <c r="CC90"/>
      <c r="CD90" s="99"/>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30" customHeight="1">
      <c r="B91" s="389"/>
      <c r="C91" s="308"/>
      <c r="D91" s="133" t="s">
        <v>1319</v>
      </c>
      <c r="F91" s="312"/>
      <c r="G91" s="157"/>
      <c r="H91" s="158"/>
      <c r="I91" s="158"/>
      <c r="J91" s="158"/>
      <c r="K91" s="158"/>
      <c r="L91" s="158"/>
      <c r="M91" s="126"/>
      <c r="N91" s="158"/>
      <c r="O91" s="158"/>
      <c r="P91" s="158"/>
      <c r="Q91" s="158"/>
      <c r="R91" s="158"/>
      <c r="S91" s="158"/>
      <c r="T91" s="126"/>
      <c r="U91" s="126"/>
      <c r="V91" s="126"/>
      <c r="W91" s="126"/>
      <c r="X91" s="126"/>
      <c r="Y91" s="126"/>
      <c r="Z91" s="126"/>
      <c r="AA91" s="126"/>
      <c r="AB91" s="126"/>
      <c r="AC91" s="126"/>
      <c r="AD91" s="159"/>
      <c r="AE91" s="159"/>
      <c r="AF91" s="159"/>
      <c r="AG91" s="159"/>
      <c r="AH91" s="159"/>
      <c r="AI91" s="159"/>
      <c r="AJ91" s="159"/>
      <c r="AK91" s="112"/>
      <c r="AL91" s="112"/>
      <c r="AM91" s="112"/>
      <c r="AN91" s="113"/>
      <c r="AO91" s="113"/>
      <c r="AP91" s="2002"/>
      <c r="AQ91" s="2002"/>
      <c r="AR91" s="1998"/>
      <c r="AS91" s="1999"/>
      <c r="AT91" s="1999"/>
      <c r="AU91" s="1999"/>
      <c r="AV91" s="1999"/>
      <c r="AW91" s="1999"/>
      <c r="AX91" s="1999"/>
      <c r="AY91" s="1999"/>
      <c r="AZ91" s="1999"/>
      <c r="BA91" s="1999"/>
      <c r="BB91" s="1999"/>
      <c r="BC91" s="1999"/>
      <c r="BD91" s="1999"/>
      <c r="BE91" s="1999"/>
      <c r="BF91" s="1999"/>
      <c r="BG91" s="1999"/>
      <c r="BH91" s="1999"/>
      <c r="BI91" s="1999"/>
      <c r="BJ91" s="1999"/>
      <c r="BK91" s="1999"/>
      <c r="BL91" s="1999"/>
      <c r="BM91" s="1999"/>
      <c r="BN91" s="1999"/>
      <c r="BO91" s="1999"/>
      <c r="BP91" s="1999"/>
      <c r="BQ91" s="1999"/>
      <c r="BR91" s="1999"/>
      <c r="BS91" s="1999"/>
      <c r="BT91" s="1999"/>
      <c r="BU91" s="1999"/>
      <c r="BV91" s="1999"/>
      <c r="BW91" s="1999"/>
      <c r="BX91" s="1999"/>
      <c r="BY91" s="1999"/>
      <c r="BZ91" s="1999"/>
      <c r="CA91" s="2000"/>
      <c r="CB91"/>
      <c r="CC91"/>
      <c r="CD91" s="99"/>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0.100000000000001" customHeight="1">
      <c r="B92" s="389"/>
      <c r="C92" s="155"/>
      <c r="D92" s="155"/>
      <c r="E92" s="156"/>
      <c r="F92" s="155"/>
      <c r="G92" s="157"/>
      <c r="H92" s="158"/>
      <c r="I92" s="158"/>
      <c r="J92" s="158"/>
      <c r="K92" s="158"/>
      <c r="L92" s="158"/>
      <c r="M92" s="126"/>
      <c r="N92" s="158"/>
      <c r="O92" s="158"/>
      <c r="P92" s="158"/>
      <c r="Q92" s="158"/>
      <c r="R92" s="158"/>
      <c r="S92" s="158"/>
      <c r="T92" s="126"/>
      <c r="U92" s="126"/>
      <c r="V92" s="126"/>
      <c r="W92" s="126"/>
      <c r="X92" s="126"/>
      <c r="Y92" s="126"/>
      <c r="Z92" s="126"/>
      <c r="AA92" s="126"/>
      <c r="AB92" s="126"/>
      <c r="AC92" s="126"/>
      <c r="AD92" s="159"/>
      <c r="AE92" s="159"/>
      <c r="AF92" s="159"/>
      <c r="AG92" s="159"/>
      <c r="AH92" s="159"/>
      <c r="AI92" s="159"/>
      <c r="AJ92" s="159"/>
      <c r="AK92" s="112"/>
      <c r="AL92" s="112"/>
      <c r="AM92" s="112"/>
      <c r="AN92" s="113"/>
      <c r="AO92" s="113"/>
      <c r="AP92"/>
      <c r="AQ92"/>
      <c r="AR92"/>
      <c r="AS92"/>
      <c r="AT92"/>
      <c r="AU92"/>
      <c r="AV92"/>
      <c r="AW92"/>
      <c r="AX92"/>
      <c r="AY92"/>
      <c r="AZ92"/>
      <c r="BA92"/>
      <c r="BB92"/>
      <c r="BC92"/>
      <c r="BD92"/>
      <c r="BE92"/>
      <c r="BF92"/>
      <c r="BG92"/>
      <c r="BH92"/>
      <c r="BI92"/>
      <c r="BJ92"/>
      <c r="BK92" s="113"/>
      <c r="BL92" s="113"/>
      <c r="BM92" s="113"/>
      <c r="BN92" s="113"/>
      <c r="BO92" s="160"/>
      <c r="BP92" s="160"/>
      <c r="BQ92"/>
      <c r="BR92"/>
      <c r="BS92"/>
      <c r="BT92"/>
      <c r="BU92"/>
      <c r="BV92"/>
      <c r="BW92"/>
      <c r="BX92"/>
      <c r="BY92"/>
      <c r="BZ92"/>
      <c r="CA92"/>
      <c r="CB92"/>
      <c r="CC92"/>
      <c r="CD92" s="99"/>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row>
    <row r="93" spans="2:167" ht="20.100000000000001" customHeight="1">
      <c r="B93" s="79"/>
      <c r="C93" s="315"/>
      <c r="D93" s="316"/>
      <c r="E93" s="296"/>
      <c r="F93" s="317"/>
      <c r="G93" s="281"/>
      <c r="H93" s="281"/>
      <c r="I93" s="281"/>
      <c r="J93" s="281"/>
      <c r="K93" s="281"/>
      <c r="L93" s="281"/>
      <c r="M93" s="281"/>
      <c r="N93" s="281"/>
      <c r="O93" s="281"/>
      <c r="P93" s="281"/>
      <c r="Q93" s="281"/>
      <c r="R93" s="281"/>
      <c r="S93" s="281"/>
      <c r="T93" s="281"/>
      <c r="U93" s="281"/>
      <c r="V93" s="281"/>
      <c r="W93" s="281"/>
      <c r="X93" s="281"/>
      <c r="Y93" s="281"/>
      <c r="Z93" s="281"/>
      <c r="AA93" s="281"/>
      <c r="AB93" s="281"/>
      <c r="AC93" s="281"/>
      <c r="AD93" s="281"/>
      <c r="AE93" s="281"/>
      <c r="AF93" s="281"/>
      <c r="AG93" s="281"/>
      <c r="AH93" s="281"/>
      <c r="AI93" s="281"/>
      <c r="AJ93" s="281"/>
      <c r="AK93" s="281"/>
      <c r="AL93" s="281"/>
      <c r="AM93" s="281"/>
      <c r="AN93" s="281"/>
      <c r="AO93" s="281"/>
      <c r="AP93" s="95"/>
      <c r="AQ93" s="95"/>
      <c r="AR93" s="95"/>
      <c r="AS93" s="95"/>
      <c r="AT93" s="95"/>
      <c r="AU93" s="95"/>
      <c r="AV93" s="95"/>
      <c r="AW93" s="95"/>
      <c r="AX93" s="95"/>
      <c r="AY93" s="95"/>
      <c r="AZ93" s="95"/>
      <c r="BA93" s="95"/>
      <c r="BB93" s="95"/>
      <c r="BC93" s="95"/>
      <c r="BD93" s="95"/>
      <c r="BE93" s="95"/>
      <c r="BF93" s="95"/>
      <c r="BG93" s="95"/>
      <c r="BH93" s="95"/>
      <c r="BI93" s="95"/>
      <c r="BJ93" s="95"/>
      <c r="BK93" s="303"/>
      <c r="BL93" s="303"/>
      <c r="BM93" s="303"/>
      <c r="BN93" s="303"/>
      <c r="BO93" s="304"/>
      <c r="BP93" s="304"/>
      <c r="BQ93" s="95"/>
      <c r="BR93" s="95"/>
      <c r="BS93" s="95"/>
      <c r="BT93" s="95"/>
      <c r="BU93" s="95"/>
      <c r="BV93" s="95"/>
      <c r="BW93" s="95"/>
      <c r="BX93" s="95"/>
      <c r="BY93" s="95"/>
      <c r="BZ93" s="95"/>
      <c r="CA93" s="95"/>
      <c r="CB93" s="95"/>
      <c r="CC93" s="95"/>
      <c r="CD93" s="198"/>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2:167" ht="20.100000000000001" customHeight="1">
      <c r="B94" s="389"/>
      <c r="CB94"/>
      <c r="CC94"/>
      <c r="CD94" s="99"/>
    </row>
    <row r="95" spans="2:167" ht="20.100000000000001" customHeight="1">
      <c r="B95" s="389"/>
      <c r="C95" s="155"/>
      <c r="D95" s="306"/>
      <c r="F95" s="156"/>
      <c r="G95" s="286"/>
      <c r="H95" s="286"/>
      <c r="I95" s="286"/>
      <c r="J95" s="286"/>
      <c r="K95" s="286"/>
      <c r="L95" s="286"/>
      <c r="M95" s="286"/>
      <c r="N95" s="286"/>
      <c r="O95" s="286"/>
      <c r="P95" s="286"/>
      <c r="Q95" s="286"/>
      <c r="R95" s="286"/>
      <c r="S95" s="286"/>
      <c r="T95" s="286"/>
      <c r="U95" s="286"/>
      <c r="V95" s="286"/>
      <c r="W95" s="286"/>
      <c r="X95" s="286"/>
      <c r="Y95" s="286"/>
      <c r="Z95" s="286"/>
      <c r="AA95" s="286"/>
      <c r="AB95" s="286"/>
      <c r="AC95" s="286"/>
      <c r="AD95" s="286"/>
      <c r="AE95" s="286"/>
      <c r="AF95" s="286"/>
      <c r="AG95" s="286"/>
      <c r="AH95" s="286"/>
      <c r="AI95" s="286"/>
      <c r="AJ95" s="286"/>
      <c r="AK95" s="286"/>
      <c r="AL95" s="286"/>
      <c r="AM95" s="286"/>
      <c r="AN95" s="286"/>
      <c r="AO95" s="286"/>
      <c r="AP95"/>
      <c r="AQ95"/>
      <c r="AR95"/>
      <c r="AS95"/>
      <c r="AT95"/>
      <c r="AU95"/>
      <c r="AV95"/>
      <c r="AW95"/>
      <c r="AX95"/>
      <c r="AY95"/>
      <c r="AZ95"/>
      <c r="BA95"/>
      <c r="BB95"/>
      <c r="BC95"/>
      <c r="BD95"/>
      <c r="BE95"/>
      <c r="BF95"/>
      <c r="BG95"/>
      <c r="BH95"/>
      <c r="BI95"/>
      <c r="BJ95"/>
      <c r="BX95" s="60"/>
      <c r="CB95"/>
      <c r="CC95"/>
      <c r="CD95" s="99"/>
    </row>
    <row r="96" spans="2:167" ht="30" customHeight="1">
      <c r="B96" s="389"/>
      <c r="C96" s="318">
        <v>8.11</v>
      </c>
      <c r="D96" s="161" t="s">
        <v>1320</v>
      </c>
      <c r="F96" s="293"/>
      <c r="G96" s="286"/>
      <c r="H96" s="286"/>
      <c r="I96" s="286"/>
      <c r="J96" s="286"/>
      <c r="K96" s="286"/>
      <c r="L96" s="286"/>
      <c r="M96" s="286"/>
      <c r="N96" s="286"/>
      <c r="O96" s="286"/>
      <c r="P96" s="286"/>
      <c r="Q96" s="286"/>
      <c r="R96" s="286"/>
      <c r="S96" s="286"/>
      <c r="T96" s="286"/>
      <c r="U96" s="286"/>
      <c r="V96" s="286"/>
      <c r="W96" s="286"/>
      <c r="X96" s="286"/>
      <c r="Y96" s="286"/>
      <c r="Z96" s="286"/>
      <c r="AA96" s="286"/>
      <c r="AB96" s="286"/>
      <c r="AC96" s="286"/>
      <c r="AD96" s="286"/>
      <c r="AE96" s="286"/>
      <c r="AF96" s="286"/>
      <c r="AG96" s="286"/>
      <c r="AH96" s="286"/>
      <c r="AI96" s="286"/>
      <c r="AJ96" s="286"/>
      <c r="AK96" s="286"/>
      <c r="AL96" s="2002">
        <v>99</v>
      </c>
      <c r="AM96" s="2002"/>
      <c r="AN96" s="1995">
        <f>AN84+AR90</f>
        <v>0</v>
      </c>
      <c r="AO96" s="1996"/>
      <c r="AP96" s="1996"/>
      <c r="AQ96" s="1996"/>
      <c r="AR96" s="1996"/>
      <c r="AS96" s="1996"/>
      <c r="AT96" s="1996"/>
      <c r="AU96" s="1996"/>
      <c r="AV96" s="1996"/>
      <c r="AW96" s="1996"/>
      <c r="AX96" s="1996"/>
      <c r="AY96" s="1996"/>
      <c r="AZ96" s="1996"/>
      <c r="BA96" s="1996"/>
      <c r="BB96" s="1996"/>
      <c r="BC96" s="1996"/>
      <c r="BD96" s="1996"/>
      <c r="BE96" s="1996"/>
      <c r="BF96" s="1996"/>
      <c r="BG96" s="1996"/>
      <c r="BH96" s="1996"/>
      <c r="BI96" s="1996"/>
      <c r="BJ96" s="1996"/>
      <c r="BK96" s="1996"/>
      <c r="BL96" s="1996"/>
      <c r="BM96" s="1996"/>
      <c r="BN96" s="1996"/>
      <c r="BO96" s="1996"/>
      <c r="BP96" s="1996"/>
      <c r="BQ96" s="1996"/>
      <c r="BR96" s="1996"/>
      <c r="BS96" s="1996"/>
      <c r="BT96" s="1996"/>
      <c r="BU96" s="1996"/>
      <c r="BV96" s="1996"/>
      <c r="BW96" s="1997"/>
      <c r="BX96" s="320"/>
      <c r="CB96"/>
      <c r="CC96"/>
      <c r="CD96" s="99"/>
    </row>
    <row r="97" spans="2:82" ht="30" customHeight="1">
      <c r="B97" s="389"/>
      <c r="C97" s="166"/>
      <c r="D97" s="164" t="s">
        <v>1321</v>
      </c>
      <c r="F97" s="312"/>
      <c r="G97" s="157"/>
      <c r="H97" s="158"/>
      <c r="I97" s="158"/>
      <c r="J97" s="158"/>
      <c r="K97" s="158"/>
      <c r="L97" s="158"/>
      <c r="M97" s="126"/>
      <c r="N97" s="158"/>
      <c r="O97" s="158"/>
      <c r="P97" s="158"/>
      <c r="Q97" s="158"/>
      <c r="R97" s="158"/>
      <c r="S97" s="158"/>
      <c r="T97" s="126"/>
      <c r="U97" s="126"/>
      <c r="V97" s="126"/>
      <c r="W97" s="126"/>
      <c r="X97" s="126"/>
      <c r="Y97" s="126"/>
      <c r="Z97" s="126"/>
      <c r="AA97" s="126"/>
      <c r="AB97" s="126"/>
      <c r="AC97" s="126"/>
      <c r="AD97" s="159"/>
      <c r="AE97" s="159"/>
      <c r="AF97" s="159"/>
      <c r="AG97" s="159"/>
      <c r="AH97" s="159"/>
      <c r="AI97" s="159"/>
      <c r="AJ97" s="159"/>
      <c r="AK97" s="112"/>
      <c r="AL97" s="2002"/>
      <c r="AM97" s="2002"/>
      <c r="AN97" s="1998"/>
      <c r="AO97" s="1999"/>
      <c r="AP97" s="1999"/>
      <c r="AQ97" s="1999"/>
      <c r="AR97" s="1999"/>
      <c r="AS97" s="1999"/>
      <c r="AT97" s="1999"/>
      <c r="AU97" s="1999"/>
      <c r="AV97" s="1999"/>
      <c r="AW97" s="1999"/>
      <c r="AX97" s="1999"/>
      <c r="AY97" s="1999"/>
      <c r="AZ97" s="1999"/>
      <c r="BA97" s="1999"/>
      <c r="BB97" s="1999"/>
      <c r="BC97" s="1999"/>
      <c r="BD97" s="1999"/>
      <c r="BE97" s="1999"/>
      <c r="BF97" s="1999"/>
      <c r="BG97" s="1999"/>
      <c r="BH97" s="1999"/>
      <c r="BI97" s="1999"/>
      <c r="BJ97" s="1999"/>
      <c r="BK97" s="1999"/>
      <c r="BL97" s="1999"/>
      <c r="BM97" s="1999"/>
      <c r="BN97" s="1999"/>
      <c r="BO97" s="1999"/>
      <c r="BP97" s="1999"/>
      <c r="BQ97" s="1999"/>
      <c r="BR97" s="1999"/>
      <c r="BS97" s="1999"/>
      <c r="BT97" s="1999"/>
      <c r="BU97" s="1999"/>
      <c r="BV97" s="1999"/>
      <c r="BW97" s="2000"/>
      <c r="CB97"/>
      <c r="CC97"/>
      <c r="CD97" s="99"/>
    </row>
    <row r="98" spans="2:82" ht="30" customHeight="1">
      <c r="B98" s="389"/>
      <c r="C98" s="155"/>
      <c r="D98" s="155"/>
      <c r="E98" s="156"/>
      <c r="F98" s="155"/>
      <c r="G98" s="157"/>
      <c r="H98" s="158"/>
      <c r="I98" s="158"/>
      <c r="J98" s="158"/>
      <c r="K98" s="158"/>
      <c r="L98" s="158"/>
      <c r="M98" s="126"/>
      <c r="N98" s="158"/>
      <c r="O98" s="158"/>
      <c r="P98" s="158"/>
      <c r="Q98" s="158"/>
      <c r="R98" s="158"/>
      <c r="S98" s="158"/>
      <c r="T98" s="126"/>
      <c r="U98" s="126"/>
      <c r="V98" s="126"/>
      <c r="W98" s="126"/>
      <c r="X98" s="126"/>
      <c r="Y98" s="126"/>
      <c r="Z98" s="126"/>
      <c r="AA98" s="126"/>
      <c r="AB98" s="126"/>
      <c r="AC98" s="126"/>
      <c r="AD98" s="159"/>
      <c r="AE98" s="159"/>
      <c r="AF98" s="159"/>
      <c r="AG98" s="159"/>
      <c r="AH98" s="159"/>
      <c r="AI98" s="159"/>
      <c r="AJ98" s="159"/>
      <c r="AK98" s="112"/>
      <c r="AL98" s="112"/>
      <c r="AM98" s="112"/>
      <c r="AN98" s="113"/>
      <c r="AO98" s="113"/>
      <c r="AP98"/>
      <c r="AQ98"/>
      <c r="AR98"/>
      <c r="AS98"/>
      <c r="AT98"/>
      <c r="AU98"/>
      <c r="AV98"/>
      <c r="AW98"/>
      <c r="AX98"/>
      <c r="AY98"/>
      <c r="AZ98"/>
      <c r="BA98"/>
      <c r="BB98"/>
      <c r="BC98"/>
      <c r="BD98"/>
      <c r="BE98"/>
      <c r="BF98"/>
      <c r="BG98"/>
      <c r="BH98"/>
      <c r="BI98"/>
      <c r="BJ98"/>
      <c r="BK98" s="113"/>
      <c r="BL98" s="113"/>
      <c r="BM98" s="113"/>
      <c r="BN98" s="113"/>
      <c r="BO98" s="160"/>
      <c r="BP98" s="160"/>
      <c r="BQ98"/>
      <c r="BR98"/>
      <c r="BS98"/>
      <c r="BT98"/>
      <c r="BU98"/>
      <c r="BV98"/>
      <c r="BW98"/>
      <c r="BX98"/>
      <c r="BY98"/>
      <c r="BZ98"/>
      <c r="CA98"/>
      <c r="CB98"/>
      <c r="CC98"/>
      <c r="CD98" s="99"/>
    </row>
    <row r="99" spans="2:82" ht="30" customHeight="1">
      <c r="B99" s="1398"/>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s="78"/>
    </row>
    <row r="100" spans="2:82" ht="30" customHeight="1">
      <c r="B100" s="1398"/>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s="78"/>
    </row>
    <row r="101" spans="2:82" ht="30" customHeight="1">
      <c r="B101" s="389"/>
      <c r="C101" s="125"/>
      <c r="D101" s="125"/>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c r="AA101" s="125"/>
      <c r="AB101" s="125"/>
      <c r="AC101" s="125"/>
      <c r="AD101" s="125"/>
      <c r="AE101" s="125"/>
      <c r="AF101" s="125"/>
      <c r="AG101" s="125"/>
      <c r="AH101" s="125"/>
      <c r="AI101" s="125"/>
      <c r="AJ101" s="125"/>
      <c r="AK101" s="125"/>
      <c r="AL101" s="125"/>
      <c r="AM101" s="125"/>
      <c r="AN101" s="125"/>
      <c r="AO101" s="125"/>
      <c r="AP101" s="125"/>
      <c r="AQ101" s="125"/>
      <c r="AR101" s="125"/>
      <c r="AS101" s="125"/>
      <c r="AT101" s="125"/>
      <c r="AU101" s="125"/>
      <c r="AV101" s="125"/>
      <c r="AW101" s="125"/>
      <c r="AX101" s="125"/>
      <c r="AY101" s="125"/>
      <c r="AZ101" s="125"/>
      <c r="BA101" s="125"/>
      <c r="BB101" s="125"/>
      <c r="BC101" s="125"/>
      <c r="BD101" s="125"/>
      <c r="BE101" s="125"/>
      <c r="BF101" s="125"/>
      <c r="BG101" s="125"/>
      <c r="BH101" s="125"/>
      <c r="BI101" s="125"/>
      <c r="BJ101" s="125"/>
      <c r="BK101" s="125"/>
      <c r="BL101" s="125"/>
      <c r="BM101" s="125"/>
      <c r="BN101" s="125"/>
      <c r="BO101" s="125"/>
      <c r="BP101" s="125"/>
      <c r="BQ101" s="125"/>
      <c r="BR101" s="125"/>
      <c r="BS101" s="125"/>
      <c r="BT101" s="125"/>
      <c r="BU101" s="125"/>
      <c r="BV101" s="125"/>
      <c r="BW101" s="125"/>
      <c r="BX101" s="125"/>
      <c r="BY101" s="125"/>
      <c r="BZ101" s="125"/>
      <c r="CA101" s="125"/>
      <c r="CB101" s="125"/>
      <c r="CC101" s="125"/>
      <c r="CD101" s="78"/>
    </row>
    <row r="102" spans="2:82" ht="30" customHeight="1">
      <c r="B102" s="79"/>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7"/>
    </row>
    <row r="103" spans="2:82" ht="20.100000000000001" customHeight="1"/>
    <row r="104" spans="2:82" ht="20.100000000000001" customHeight="1"/>
    <row r="105" spans="2:82" ht="20.100000000000001" customHeight="1">
      <c r="B105" s="2008">
        <v>14</v>
      </c>
      <c r="C105" s="2008"/>
      <c r="D105" s="2008"/>
      <c r="E105" s="2008"/>
      <c r="F105" s="2008"/>
      <c r="G105" s="2008"/>
      <c r="H105" s="2008"/>
      <c r="I105" s="2008"/>
      <c r="J105" s="2008"/>
      <c r="K105" s="2008"/>
      <c r="L105" s="2008"/>
      <c r="M105" s="2008"/>
      <c r="N105" s="2008"/>
      <c r="O105" s="2008"/>
      <c r="P105" s="2008"/>
      <c r="Q105" s="2008"/>
      <c r="R105" s="2008"/>
      <c r="S105" s="2008"/>
      <c r="T105" s="2008"/>
      <c r="U105" s="2008"/>
      <c r="V105" s="2008"/>
      <c r="W105" s="2008"/>
      <c r="X105" s="2008"/>
      <c r="Y105" s="2008"/>
      <c r="Z105" s="2008"/>
      <c r="AA105" s="2008"/>
      <c r="AB105" s="2008"/>
      <c r="AC105" s="2008"/>
      <c r="AD105" s="2008"/>
      <c r="AE105" s="2008"/>
      <c r="AF105" s="2008"/>
      <c r="AG105" s="2008"/>
      <c r="AH105" s="2008"/>
      <c r="AI105" s="2008"/>
      <c r="AJ105" s="2008"/>
      <c r="AK105" s="2008"/>
      <c r="AL105" s="2008"/>
      <c r="AM105" s="2008"/>
      <c r="AN105" s="2008"/>
      <c r="AO105" s="2008"/>
      <c r="AP105" s="2008"/>
      <c r="AQ105" s="2008"/>
      <c r="AR105" s="2008"/>
      <c r="AS105" s="2008"/>
      <c r="AT105" s="2008"/>
      <c r="AU105" s="2008"/>
      <c r="AV105" s="2008"/>
      <c r="AW105" s="2008"/>
      <c r="AX105" s="2008"/>
      <c r="AY105" s="2008"/>
      <c r="AZ105" s="2008"/>
      <c r="BA105" s="2008"/>
      <c r="BB105" s="2008"/>
      <c r="BC105" s="2008"/>
      <c r="BD105" s="2008"/>
      <c r="BE105" s="2008"/>
      <c r="BF105" s="2008"/>
      <c r="BG105" s="2008"/>
      <c r="BH105" s="2008"/>
      <c r="BI105" s="2008"/>
      <c r="BJ105" s="2008"/>
      <c r="BK105" s="2008"/>
      <c r="BL105" s="2008"/>
      <c r="BM105" s="2008"/>
      <c r="BN105" s="2008"/>
      <c r="BO105" s="2008"/>
      <c r="BP105" s="2008"/>
      <c r="BQ105" s="2008"/>
      <c r="BR105" s="2008"/>
      <c r="BS105" s="2008"/>
      <c r="BT105" s="2008"/>
      <c r="BU105" s="2008"/>
      <c r="BV105" s="2008"/>
      <c r="BW105" s="2008"/>
      <c r="BX105" s="2008"/>
      <c r="BY105" s="2008"/>
      <c r="BZ105" s="2008"/>
      <c r="CA105" s="2008"/>
      <c r="CB105" s="2008"/>
      <c r="CC105" s="2008"/>
      <c r="CD105" s="2008"/>
    </row>
    <row r="106" spans="2:82" ht="20.100000000000001" customHeight="1"/>
    <row r="107" spans="2:82" ht="20.100000000000001" customHeight="1"/>
  </sheetData>
  <mergeCells count="52">
    <mergeCell ref="AL84:AM85"/>
    <mergeCell ref="AP90:AQ91"/>
    <mergeCell ref="AL96:AM97"/>
    <mergeCell ref="AN84:BW85"/>
    <mergeCell ref="AR90:CA91"/>
    <mergeCell ref="AN96:BW97"/>
    <mergeCell ref="C79:S80"/>
    <mergeCell ref="T79:CA80"/>
    <mergeCell ref="AR72:CA73"/>
    <mergeCell ref="AR64:CA65"/>
    <mergeCell ref="AP60:BY61"/>
    <mergeCell ref="F66:AJ67"/>
    <mergeCell ref="AN60:AO61"/>
    <mergeCell ref="AP72:AQ73"/>
    <mergeCell ref="DP20:DP21"/>
    <mergeCell ref="I10:BG11"/>
    <mergeCell ref="AP17:AQ18"/>
    <mergeCell ref="AP20:AQ21"/>
    <mergeCell ref="AP23:AQ24"/>
    <mergeCell ref="AT14:CB14"/>
    <mergeCell ref="AT15:CA15"/>
    <mergeCell ref="CY22:CZ22"/>
    <mergeCell ref="AP57:BY58"/>
    <mergeCell ref="AP54:BY55"/>
    <mergeCell ref="AR17:CA18"/>
    <mergeCell ref="AR20:CA21"/>
    <mergeCell ref="AR23:CA24"/>
    <mergeCell ref="AR26:CA27"/>
    <mergeCell ref="AR44:CA45"/>
    <mergeCell ref="AR48:CA49"/>
    <mergeCell ref="AR51:CA52"/>
    <mergeCell ref="AR29:CA30"/>
    <mergeCell ref="AR32:CA33"/>
    <mergeCell ref="AR35:CA36"/>
    <mergeCell ref="AR38:CA39"/>
    <mergeCell ref="AR41:CA42"/>
    <mergeCell ref="D10:G12"/>
    <mergeCell ref="D74:AJ75"/>
    <mergeCell ref="B105:CD105"/>
    <mergeCell ref="DO20:DO21"/>
    <mergeCell ref="AP26:AQ27"/>
    <mergeCell ref="AP29:AQ30"/>
    <mergeCell ref="AP32:AQ33"/>
    <mergeCell ref="AP35:AQ36"/>
    <mergeCell ref="AP38:AQ39"/>
    <mergeCell ref="AP41:AQ42"/>
    <mergeCell ref="AP44:AQ45"/>
    <mergeCell ref="AP48:AQ49"/>
    <mergeCell ref="AP51:AQ52"/>
    <mergeCell ref="AN54:AO55"/>
    <mergeCell ref="AP64:AQ65"/>
    <mergeCell ref="AN57:AO58"/>
  </mergeCells>
  <printOptions horizontalCentered="1"/>
  <pageMargins left="0.23622047244094499" right="0.23622047244094499" top="0.23622047244094499" bottom="0.23622047244094499" header="0" footer="0"/>
  <pageSetup paperSize="9" scale="2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249977111117893"/>
  </sheetPr>
  <dimension ref="A1:FK93"/>
  <sheetViews>
    <sheetView view="pageBreakPreview" topLeftCell="A8" zoomScale="40" zoomScaleNormal="25" zoomScaleSheetLayoutView="40" workbookViewId="0">
      <selection activeCell="AR36" sqref="AR36:CA37"/>
    </sheetView>
  </sheetViews>
  <sheetFormatPr defaultColWidth="2.44140625" defaultRowHeight="15"/>
  <cols>
    <col min="1" max="1" width="2.44140625" style="2"/>
    <col min="2" max="2" width="3.88671875" style="2" customWidth="1"/>
    <col min="3" max="3" width="10.44140625" style="2" customWidth="1"/>
    <col min="4" max="82" width="3.88671875" style="2" customWidth="1"/>
    <col min="83" max="83" width="3" style="2" customWidth="1"/>
    <col min="84" max="85" width="2.44140625" style="2"/>
    <col min="86" max="86" width="2.44140625" style="2" customWidth="1"/>
    <col min="87" max="88" width="2.44140625" style="2"/>
    <col min="89" max="89" width="2.44140625" style="2" customWidth="1"/>
    <col min="90" max="90" width="9" style="2"/>
    <col min="91" max="91" width="23.44140625" style="2" customWidth="1"/>
    <col min="92" max="249" width="2.44140625" style="2"/>
    <col min="250" max="250" width="3.88671875" style="2" customWidth="1"/>
    <col min="251" max="251" width="9.109375" style="2" customWidth="1"/>
    <col min="252" max="252" width="3.88671875" style="2" customWidth="1"/>
    <col min="253" max="256" width="1.44140625" style="2" customWidth="1"/>
    <col min="257" max="338" width="3.88671875" style="2" customWidth="1"/>
    <col min="339" max="505" width="2.44140625" style="2"/>
    <col min="506" max="506" width="3.88671875" style="2" customWidth="1"/>
    <col min="507" max="507" width="9.109375" style="2" customWidth="1"/>
    <col min="508" max="508" width="3.88671875" style="2" customWidth="1"/>
    <col min="509" max="512" width="1.44140625" style="2" customWidth="1"/>
    <col min="513" max="594" width="3.88671875" style="2" customWidth="1"/>
    <col min="595" max="761" width="2.44140625" style="2"/>
    <col min="762" max="762" width="3.88671875" style="2" customWidth="1"/>
    <col min="763" max="763" width="9.109375" style="2" customWidth="1"/>
    <col min="764" max="764" width="3.88671875" style="2" customWidth="1"/>
    <col min="765" max="768" width="1.44140625" style="2" customWidth="1"/>
    <col min="769" max="850" width="3.88671875" style="2" customWidth="1"/>
    <col min="851" max="1017" width="2.44140625" style="2"/>
    <col min="1018" max="1018" width="3.88671875" style="2" customWidth="1"/>
    <col min="1019" max="1019" width="9.109375" style="2" customWidth="1"/>
    <col min="1020" max="1020" width="3.88671875" style="2" customWidth="1"/>
    <col min="1021" max="1024" width="1.44140625" style="2" customWidth="1"/>
    <col min="1025" max="1106" width="3.88671875" style="2" customWidth="1"/>
    <col min="1107" max="1273" width="2.44140625" style="2"/>
    <col min="1274" max="1274" width="3.88671875" style="2" customWidth="1"/>
    <col min="1275" max="1275" width="9.109375" style="2" customWidth="1"/>
    <col min="1276" max="1276" width="3.88671875" style="2" customWidth="1"/>
    <col min="1277" max="1280" width="1.44140625" style="2" customWidth="1"/>
    <col min="1281" max="1362" width="3.88671875" style="2" customWidth="1"/>
    <col min="1363" max="1529" width="2.44140625" style="2"/>
    <col min="1530" max="1530" width="3.88671875" style="2" customWidth="1"/>
    <col min="1531" max="1531" width="9.109375" style="2" customWidth="1"/>
    <col min="1532" max="1532" width="3.88671875" style="2" customWidth="1"/>
    <col min="1533" max="1536" width="1.44140625" style="2" customWidth="1"/>
    <col min="1537" max="1618" width="3.88671875" style="2" customWidth="1"/>
    <col min="1619" max="1785" width="2.44140625" style="2"/>
    <col min="1786" max="1786" width="3.88671875" style="2" customWidth="1"/>
    <col min="1787" max="1787" width="9.109375" style="2" customWidth="1"/>
    <col min="1788" max="1788" width="3.88671875" style="2" customWidth="1"/>
    <col min="1789" max="1792" width="1.44140625" style="2" customWidth="1"/>
    <col min="1793" max="1874" width="3.88671875" style="2" customWidth="1"/>
    <col min="1875" max="2041" width="2.44140625" style="2"/>
    <col min="2042" max="2042" width="3.88671875" style="2" customWidth="1"/>
    <col min="2043" max="2043" width="9.109375" style="2" customWidth="1"/>
    <col min="2044" max="2044" width="3.88671875" style="2" customWidth="1"/>
    <col min="2045" max="2048" width="1.44140625" style="2" customWidth="1"/>
    <col min="2049" max="2130" width="3.88671875" style="2" customWidth="1"/>
    <col min="2131" max="2297" width="2.44140625" style="2"/>
    <col min="2298" max="2298" width="3.88671875" style="2" customWidth="1"/>
    <col min="2299" max="2299" width="9.109375" style="2" customWidth="1"/>
    <col min="2300" max="2300" width="3.88671875" style="2" customWidth="1"/>
    <col min="2301" max="2304" width="1.44140625" style="2" customWidth="1"/>
    <col min="2305" max="2386" width="3.88671875" style="2" customWidth="1"/>
    <col min="2387" max="2553" width="2.44140625" style="2"/>
    <col min="2554" max="2554" width="3.88671875" style="2" customWidth="1"/>
    <col min="2555" max="2555" width="9.109375" style="2" customWidth="1"/>
    <col min="2556" max="2556" width="3.88671875" style="2" customWidth="1"/>
    <col min="2557" max="2560" width="1.44140625" style="2" customWidth="1"/>
    <col min="2561" max="2642" width="3.88671875" style="2" customWidth="1"/>
    <col min="2643" max="2809" width="2.44140625" style="2"/>
    <col min="2810" max="2810" width="3.88671875" style="2" customWidth="1"/>
    <col min="2811" max="2811" width="9.109375" style="2" customWidth="1"/>
    <col min="2812" max="2812" width="3.88671875" style="2" customWidth="1"/>
    <col min="2813" max="2816" width="1.44140625" style="2" customWidth="1"/>
    <col min="2817" max="2898" width="3.88671875" style="2" customWidth="1"/>
    <col min="2899" max="3065" width="2.44140625" style="2"/>
    <col min="3066" max="3066" width="3.88671875" style="2" customWidth="1"/>
    <col min="3067" max="3067" width="9.109375" style="2" customWidth="1"/>
    <col min="3068" max="3068" width="3.88671875" style="2" customWidth="1"/>
    <col min="3069" max="3072" width="1.44140625" style="2" customWidth="1"/>
    <col min="3073" max="3154" width="3.88671875" style="2" customWidth="1"/>
    <col min="3155" max="3321" width="2.44140625" style="2"/>
    <col min="3322" max="3322" width="3.88671875" style="2" customWidth="1"/>
    <col min="3323" max="3323" width="9.109375" style="2" customWidth="1"/>
    <col min="3324" max="3324" width="3.88671875" style="2" customWidth="1"/>
    <col min="3325" max="3328" width="1.44140625" style="2" customWidth="1"/>
    <col min="3329" max="3410" width="3.88671875" style="2" customWidth="1"/>
    <col min="3411" max="3577" width="2.44140625" style="2"/>
    <col min="3578" max="3578" width="3.88671875" style="2" customWidth="1"/>
    <col min="3579" max="3579" width="9.109375" style="2" customWidth="1"/>
    <col min="3580" max="3580" width="3.88671875" style="2" customWidth="1"/>
    <col min="3581" max="3584" width="1.44140625" style="2" customWidth="1"/>
    <col min="3585" max="3666" width="3.88671875" style="2" customWidth="1"/>
    <col min="3667" max="3833" width="2.44140625" style="2"/>
    <col min="3834" max="3834" width="3.88671875" style="2" customWidth="1"/>
    <col min="3835" max="3835" width="9.109375" style="2" customWidth="1"/>
    <col min="3836" max="3836" width="3.88671875" style="2" customWidth="1"/>
    <col min="3837" max="3840" width="1.44140625" style="2" customWidth="1"/>
    <col min="3841" max="3922" width="3.88671875" style="2" customWidth="1"/>
    <col min="3923" max="4089" width="2.44140625" style="2"/>
    <col min="4090" max="4090" width="3.88671875" style="2" customWidth="1"/>
    <col min="4091" max="4091" width="9.109375" style="2" customWidth="1"/>
    <col min="4092" max="4092" width="3.88671875" style="2" customWidth="1"/>
    <col min="4093" max="4096" width="1.44140625" style="2" customWidth="1"/>
    <col min="4097" max="4178" width="3.88671875" style="2" customWidth="1"/>
    <col min="4179" max="4345" width="2.44140625" style="2"/>
    <col min="4346" max="4346" width="3.88671875" style="2" customWidth="1"/>
    <col min="4347" max="4347" width="9.109375" style="2" customWidth="1"/>
    <col min="4348" max="4348" width="3.88671875" style="2" customWidth="1"/>
    <col min="4349" max="4352" width="1.44140625" style="2" customWidth="1"/>
    <col min="4353" max="4434" width="3.88671875" style="2" customWidth="1"/>
    <col min="4435" max="4601" width="2.44140625" style="2"/>
    <col min="4602" max="4602" width="3.88671875" style="2" customWidth="1"/>
    <col min="4603" max="4603" width="9.109375" style="2" customWidth="1"/>
    <col min="4604" max="4604" width="3.88671875" style="2" customWidth="1"/>
    <col min="4605" max="4608" width="1.44140625" style="2" customWidth="1"/>
    <col min="4609" max="4690" width="3.88671875" style="2" customWidth="1"/>
    <col min="4691" max="4857" width="2.44140625" style="2"/>
    <col min="4858" max="4858" width="3.88671875" style="2" customWidth="1"/>
    <col min="4859" max="4859" width="9.109375" style="2" customWidth="1"/>
    <col min="4860" max="4860" width="3.88671875" style="2" customWidth="1"/>
    <col min="4861" max="4864" width="1.44140625" style="2" customWidth="1"/>
    <col min="4865" max="4946" width="3.88671875" style="2" customWidth="1"/>
    <col min="4947" max="5113" width="2.44140625" style="2"/>
    <col min="5114" max="5114" width="3.88671875" style="2" customWidth="1"/>
    <col min="5115" max="5115" width="9.109375" style="2" customWidth="1"/>
    <col min="5116" max="5116" width="3.88671875" style="2" customWidth="1"/>
    <col min="5117" max="5120" width="1.44140625" style="2" customWidth="1"/>
    <col min="5121" max="5202" width="3.88671875" style="2" customWidth="1"/>
    <col min="5203" max="5369" width="2.44140625" style="2"/>
    <col min="5370" max="5370" width="3.88671875" style="2" customWidth="1"/>
    <col min="5371" max="5371" width="9.109375" style="2" customWidth="1"/>
    <col min="5372" max="5372" width="3.88671875" style="2" customWidth="1"/>
    <col min="5373" max="5376" width="1.44140625" style="2" customWidth="1"/>
    <col min="5377" max="5458" width="3.88671875" style="2" customWidth="1"/>
    <col min="5459" max="5625" width="2.44140625" style="2"/>
    <col min="5626" max="5626" width="3.88671875" style="2" customWidth="1"/>
    <col min="5627" max="5627" width="9.109375" style="2" customWidth="1"/>
    <col min="5628" max="5628" width="3.88671875" style="2" customWidth="1"/>
    <col min="5629" max="5632" width="1.44140625" style="2" customWidth="1"/>
    <col min="5633" max="5714" width="3.88671875" style="2" customWidth="1"/>
    <col min="5715" max="5881" width="2.44140625" style="2"/>
    <col min="5882" max="5882" width="3.88671875" style="2" customWidth="1"/>
    <col min="5883" max="5883" width="9.109375" style="2" customWidth="1"/>
    <col min="5884" max="5884" width="3.88671875" style="2" customWidth="1"/>
    <col min="5885" max="5888" width="1.44140625" style="2" customWidth="1"/>
    <col min="5889" max="5970" width="3.88671875" style="2" customWidth="1"/>
    <col min="5971" max="6137" width="2.44140625" style="2"/>
    <col min="6138" max="6138" width="3.88671875" style="2" customWidth="1"/>
    <col min="6139" max="6139" width="9.109375" style="2" customWidth="1"/>
    <col min="6140" max="6140" width="3.88671875" style="2" customWidth="1"/>
    <col min="6141" max="6144" width="1.44140625" style="2" customWidth="1"/>
    <col min="6145" max="6226" width="3.88671875" style="2" customWidth="1"/>
    <col min="6227" max="6393" width="2.44140625" style="2"/>
    <col min="6394" max="6394" width="3.88671875" style="2" customWidth="1"/>
    <col min="6395" max="6395" width="9.109375" style="2" customWidth="1"/>
    <col min="6396" max="6396" width="3.88671875" style="2" customWidth="1"/>
    <col min="6397" max="6400" width="1.44140625" style="2" customWidth="1"/>
    <col min="6401" max="6482" width="3.88671875" style="2" customWidth="1"/>
    <col min="6483" max="6649" width="2.44140625" style="2"/>
    <col min="6650" max="6650" width="3.88671875" style="2" customWidth="1"/>
    <col min="6651" max="6651" width="9.109375" style="2" customWidth="1"/>
    <col min="6652" max="6652" width="3.88671875" style="2" customWidth="1"/>
    <col min="6653" max="6656" width="1.44140625" style="2" customWidth="1"/>
    <col min="6657" max="6738" width="3.88671875" style="2" customWidth="1"/>
    <col min="6739" max="6905" width="2.44140625" style="2"/>
    <col min="6906" max="6906" width="3.88671875" style="2" customWidth="1"/>
    <col min="6907" max="6907" width="9.109375" style="2" customWidth="1"/>
    <col min="6908" max="6908" width="3.88671875" style="2" customWidth="1"/>
    <col min="6909" max="6912" width="1.44140625" style="2" customWidth="1"/>
    <col min="6913" max="6994" width="3.88671875" style="2" customWidth="1"/>
    <col min="6995" max="7161" width="2.44140625" style="2"/>
    <col min="7162" max="7162" width="3.88671875" style="2" customWidth="1"/>
    <col min="7163" max="7163" width="9.109375" style="2" customWidth="1"/>
    <col min="7164" max="7164" width="3.88671875" style="2" customWidth="1"/>
    <col min="7165" max="7168" width="1.44140625" style="2" customWidth="1"/>
    <col min="7169" max="7250" width="3.88671875" style="2" customWidth="1"/>
    <col min="7251" max="7417" width="2.44140625" style="2"/>
    <col min="7418" max="7418" width="3.88671875" style="2" customWidth="1"/>
    <col min="7419" max="7419" width="9.109375" style="2" customWidth="1"/>
    <col min="7420" max="7420" width="3.88671875" style="2" customWidth="1"/>
    <col min="7421" max="7424" width="1.44140625" style="2" customWidth="1"/>
    <col min="7425" max="7506" width="3.88671875" style="2" customWidth="1"/>
    <col min="7507" max="7673" width="2.44140625" style="2"/>
    <col min="7674" max="7674" width="3.88671875" style="2" customWidth="1"/>
    <col min="7675" max="7675" width="9.109375" style="2" customWidth="1"/>
    <col min="7676" max="7676" width="3.88671875" style="2" customWidth="1"/>
    <col min="7677" max="7680" width="1.44140625" style="2" customWidth="1"/>
    <col min="7681" max="7762" width="3.88671875" style="2" customWidth="1"/>
    <col min="7763" max="7929" width="2.44140625" style="2"/>
    <col min="7930" max="7930" width="3.88671875" style="2" customWidth="1"/>
    <col min="7931" max="7931" width="9.109375" style="2" customWidth="1"/>
    <col min="7932" max="7932" width="3.88671875" style="2" customWidth="1"/>
    <col min="7933" max="7936" width="1.44140625" style="2" customWidth="1"/>
    <col min="7937" max="8018" width="3.88671875" style="2" customWidth="1"/>
    <col min="8019" max="8185" width="2.44140625" style="2"/>
    <col min="8186" max="8186" width="3.88671875" style="2" customWidth="1"/>
    <col min="8187" max="8187" width="9.109375" style="2" customWidth="1"/>
    <col min="8188" max="8188" width="3.88671875" style="2" customWidth="1"/>
    <col min="8189" max="8192" width="1.44140625" style="2" customWidth="1"/>
    <col min="8193" max="8274" width="3.88671875" style="2" customWidth="1"/>
    <col min="8275" max="8441" width="2.44140625" style="2"/>
    <col min="8442" max="8442" width="3.88671875" style="2" customWidth="1"/>
    <col min="8443" max="8443" width="9.109375" style="2" customWidth="1"/>
    <col min="8444" max="8444" width="3.88671875" style="2" customWidth="1"/>
    <col min="8445" max="8448" width="1.44140625" style="2" customWidth="1"/>
    <col min="8449" max="8530" width="3.88671875" style="2" customWidth="1"/>
    <col min="8531" max="8697" width="2.44140625" style="2"/>
    <col min="8698" max="8698" width="3.88671875" style="2" customWidth="1"/>
    <col min="8699" max="8699" width="9.109375" style="2" customWidth="1"/>
    <col min="8700" max="8700" width="3.88671875" style="2" customWidth="1"/>
    <col min="8701" max="8704" width="1.44140625" style="2" customWidth="1"/>
    <col min="8705" max="8786" width="3.88671875" style="2" customWidth="1"/>
    <col min="8787" max="8953" width="2.44140625" style="2"/>
    <col min="8954" max="8954" width="3.88671875" style="2" customWidth="1"/>
    <col min="8955" max="8955" width="9.109375" style="2" customWidth="1"/>
    <col min="8956" max="8956" width="3.88671875" style="2" customWidth="1"/>
    <col min="8957" max="8960" width="1.44140625" style="2" customWidth="1"/>
    <col min="8961" max="9042" width="3.88671875" style="2" customWidth="1"/>
    <col min="9043" max="9209" width="2.44140625" style="2"/>
    <col min="9210" max="9210" width="3.88671875" style="2" customWidth="1"/>
    <col min="9211" max="9211" width="9.109375" style="2" customWidth="1"/>
    <col min="9212" max="9212" width="3.88671875" style="2" customWidth="1"/>
    <col min="9213" max="9216" width="1.44140625" style="2" customWidth="1"/>
    <col min="9217" max="9298" width="3.88671875" style="2" customWidth="1"/>
    <col min="9299" max="9465" width="2.44140625" style="2"/>
    <col min="9466" max="9466" width="3.88671875" style="2" customWidth="1"/>
    <col min="9467" max="9467" width="9.109375" style="2" customWidth="1"/>
    <col min="9468" max="9468" width="3.88671875" style="2" customWidth="1"/>
    <col min="9469" max="9472" width="1.44140625" style="2" customWidth="1"/>
    <col min="9473" max="9554" width="3.88671875" style="2" customWidth="1"/>
    <col min="9555" max="9721" width="2.44140625" style="2"/>
    <col min="9722" max="9722" width="3.88671875" style="2" customWidth="1"/>
    <col min="9723" max="9723" width="9.109375" style="2" customWidth="1"/>
    <col min="9724" max="9724" width="3.88671875" style="2" customWidth="1"/>
    <col min="9725" max="9728" width="1.44140625" style="2" customWidth="1"/>
    <col min="9729" max="9810" width="3.88671875" style="2" customWidth="1"/>
    <col min="9811" max="9977" width="2.44140625" style="2"/>
    <col min="9978" max="9978" width="3.88671875" style="2" customWidth="1"/>
    <col min="9979" max="9979" width="9.109375" style="2" customWidth="1"/>
    <col min="9980" max="9980" width="3.88671875" style="2" customWidth="1"/>
    <col min="9981" max="9984" width="1.44140625" style="2" customWidth="1"/>
    <col min="9985" max="10066" width="3.88671875" style="2" customWidth="1"/>
    <col min="10067" max="10233" width="2.44140625" style="2"/>
    <col min="10234" max="10234" width="3.88671875" style="2" customWidth="1"/>
    <col min="10235" max="10235" width="9.109375" style="2" customWidth="1"/>
    <col min="10236" max="10236" width="3.88671875" style="2" customWidth="1"/>
    <col min="10237" max="10240" width="1.44140625" style="2" customWidth="1"/>
    <col min="10241" max="10322" width="3.88671875" style="2" customWidth="1"/>
    <col min="10323" max="10489" width="2.44140625" style="2"/>
    <col min="10490" max="10490" width="3.88671875" style="2" customWidth="1"/>
    <col min="10491" max="10491" width="9.109375" style="2" customWidth="1"/>
    <col min="10492" max="10492" width="3.88671875" style="2" customWidth="1"/>
    <col min="10493" max="10496" width="1.44140625" style="2" customWidth="1"/>
    <col min="10497" max="10578" width="3.88671875" style="2" customWidth="1"/>
    <col min="10579" max="10745" width="2.44140625" style="2"/>
    <col min="10746" max="10746" width="3.88671875" style="2" customWidth="1"/>
    <col min="10747" max="10747" width="9.109375" style="2" customWidth="1"/>
    <col min="10748" max="10748" width="3.88671875" style="2" customWidth="1"/>
    <col min="10749" max="10752" width="1.44140625" style="2" customWidth="1"/>
    <col min="10753" max="10834" width="3.88671875" style="2" customWidth="1"/>
    <col min="10835" max="11001" width="2.44140625" style="2"/>
    <col min="11002" max="11002" width="3.88671875" style="2" customWidth="1"/>
    <col min="11003" max="11003" width="9.109375" style="2" customWidth="1"/>
    <col min="11004" max="11004" width="3.88671875" style="2" customWidth="1"/>
    <col min="11005" max="11008" width="1.44140625" style="2" customWidth="1"/>
    <col min="11009" max="11090" width="3.88671875" style="2" customWidth="1"/>
    <col min="11091" max="11257" width="2.44140625" style="2"/>
    <col min="11258" max="11258" width="3.88671875" style="2" customWidth="1"/>
    <col min="11259" max="11259" width="9.109375" style="2" customWidth="1"/>
    <col min="11260" max="11260" width="3.88671875" style="2" customWidth="1"/>
    <col min="11261" max="11264" width="1.44140625" style="2" customWidth="1"/>
    <col min="11265" max="11346" width="3.88671875" style="2" customWidth="1"/>
    <col min="11347" max="11513" width="2.44140625" style="2"/>
    <col min="11514" max="11514" width="3.88671875" style="2" customWidth="1"/>
    <col min="11515" max="11515" width="9.109375" style="2" customWidth="1"/>
    <col min="11516" max="11516" width="3.88671875" style="2" customWidth="1"/>
    <col min="11517" max="11520" width="1.44140625" style="2" customWidth="1"/>
    <col min="11521" max="11602" width="3.88671875" style="2" customWidth="1"/>
    <col min="11603" max="11769" width="2.44140625" style="2"/>
    <col min="11770" max="11770" width="3.88671875" style="2" customWidth="1"/>
    <col min="11771" max="11771" width="9.109375" style="2" customWidth="1"/>
    <col min="11772" max="11772" width="3.88671875" style="2" customWidth="1"/>
    <col min="11773" max="11776" width="1.44140625" style="2" customWidth="1"/>
    <col min="11777" max="11858" width="3.88671875" style="2" customWidth="1"/>
    <col min="11859" max="12025" width="2.44140625" style="2"/>
    <col min="12026" max="12026" width="3.88671875" style="2" customWidth="1"/>
    <col min="12027" max="12027" width="9.109375" style="2" customWidth="1"/>
    <col min="12028" max="12028" width="3.88671875" style="2" customWidth="1"/>
    <col min="12029" max="12032" width="1.44140625" style="2" customWidth="1"/>
    <col min="12033" max="12114" width="3.88671875" style="2" customWidth="1"/>
    <col min="12115" max="12281" width="2.44140625" style="2"/>
    <col min="12282" max="12282" width="3.88671875" style="2" customWidth="1"/>
    <col min="12283" max="12283" width="9.109375" style="2" customWidth="1"/>
    <col min="12284" max="12284" width="3.88671875" style="2" customWidth="1"/>
    <col min="12285" max="12288" width="1.44140625" style="2" customWidth="1"/>
    <col min="12289" max="12370" width="3.88671875" style="2" customWidth="1"/>
    <col min="12371" max="12537" width="2.44140625" style="2"/>
    <col min="12538" max="12538" width="3.88671875" style="2" customWidth="1"/>
    <col min="12539" max="12539" width="9.109375" style="2" customWidth="1"/>
    <col min="12540" max="12540" width="3.88671875" style="2" customWidth="1"/>
    <col min="12541" max="12544" width="1.44140625" style="2" customWidth="1"/>
    <col min="12545" max="12626" width="3.88671875" style="2" customWidth="1"/>
    <col min="12627" max="12793" width="2.44140625" style="2"/>
    <col min="12794" max="12794" width="3.88671875" style="2" customWidth="1"/>
    <col min="12795" max="12795" width="9.109375" style="2" customWidth="1"/>
    <col min="12796" max="12796" width="3.88671875" style="2" customWidth="1"/>
    <col min="12797" max="12800" width="1.44140625" style="2" customWidth="1"/>
    <col min="12801" max="12882" width="3.88671875" style="2" customWidth="1"/>
    <col min="12883" max="13049" width="2.44140625" style="2"/>
    <col min="13050" max="13050" width="3.88671875" style="2" customWidth="1"/>
    <col min="13051" max="13051" width="9.109375" style="2" customWidth="1"/>
    <col min="13052" max="13052" width="3.88671875" style="2" customWidth="1"/>
    <col min="13053" max="13056" width="1.44140625" style="2" customWidth="1"/>
    <col min="13057" max="13138" width="3.88671875" style="2" customWidth="1"/>
    <col min="13139" max="13305" width="2.44140625" style="2"/>
    <col min="13306" max="13306" width="3.88671875" style="2" customWidth="1"/>
    <col min="13307" max="13307" width="9.109375" style="2" customWidth="1"/>
    <col min="13308" max="13308" width="3.88671875" style="2" customWidth="1"/>
    <col min="13309" max="13312" width="1.44140625" style="2" customWidth="1"/>
    <col min="13313" max="13394" width="3.88671875" style="2" customWidth="1"/>
    <col min="13395" max="13561" width="2.44140625" style="2"/>
    <col min="13562" max="13562" width="3.88671875" style="2" customWidth="1"/>
    <col min="13563" max="13563" width="9.109375" style="2" customWidth="1"/>
    <col min="13564" max="13564" width="3.88671875" style="2" customWidth="1"/>
    <col min="13565" max="13568" width="1.44140625" style="2" customWidth="1"/>
    <col min="13569" max="13650" width="3.88671875" style="2" customWidth="1"/>
    <col min="13651" max="13817" width="2.44140625" style="2"/>
    <col min="13818" max="13818" width="3.88671875" style="2" customWidth="1"/>
    <col min="13819" max="13819" width="9.109375" style="2" customWidth="1"/>
    <col min="13820" max="13820" width="3.88671875" style="2" customWidth="1"/>
    <col min="13821" max="13824" width="1.44140625" style="2" customWidth="1"/>
    <col min="13825" max="13906" width="3.88671875" style="2" customWidth="1"/>
    <col min="13907" max="14073" width="2.44140625" style="2"/>
    <col min="14074" max="14074" width="3.88671875" style="2" customWidth="1"/>
    <col min="14075" max="14075" width="9.109375" style="2" customWidth="1"/>
    <col min="14076" max="14076" width="3.88671875" style="2" customWidth="1"/>
    <col min="14077" max="14080" width="1.44140625" style="2" customWidth="1"/>
    <col min="14081" max="14162" width="3.88671875" style="2" customWidth="1"/>
    <col min="14163" max="14329" width="2.44140625" style="2"/>
    <col min="14330" max="14330" width="3.88671875" style="2" customWidth="1"/>
    <col min="14331" max="14331" width="9.109375" style="2" customWidth="1"/>
    <col min="14332" max="14332" width="3.88671875" style="2" customWidth="1"/>
    <col min="14333" max="14336" width="1.44140625" style="2" customWidth="1"/>
    <col min="14337" max="14418" width="3.88671875" style="2" customWidth="1"/>
    <col min="14419" max="14585" width="2.44140625" style="2"/>
    <col min="14586" max="14586" width="3.88671875" style="2" customWidth="1"/>
    <col min="14587" max="14587" width="9.109375" style="2" customWidth="1"/>
    <col min="14588" max="14588" width="3.88671875" style="2" customWidth="1"/>
    <col min="14589" max="14592" width="1.44140625" style="2" customWidth="1"/>
    <col min="14593" max="14674" width="3.88671875" style="2" customWidth="1"/>
    <col min="14675" max="14841" width="2.44140625" style="2"/>
    <col min="14842" max="14842" width="3.88671875" style="2" customWidth="1"/>
    <col min="14843" max="14843" width="9.109375" style="2" customWidth="1"/>
    <col min="14844" max="14844" width="3.88671875" style="2" customWidth="1"/>
    <col min="14845" max="14848" width="1.44140625" style="2" customWidth="1"/>
    <col min="14849" max="14930" width="3.88671875" style="2" customWidth="1"/>
    <col min="14931" max="15097" width="2.44140625" style="2"/>
    <col min="15098" max="15098" width="3.88671875" style="2" customWidth="1"/>
    <col min="15099" max="15099" width="9.109375" style="2" customWidth="1"/>
    <col min="15100" max="15100" width="3.88671875" style="2" customWidth="1"/>
    <col min="15101" max="15104" width="1.44140625" style="2" customWidth="1"/>
    <col min="15105" max="15186" width="3.88671875" style="2" customWidth="1"/>
    <col min="15187" max="15353" width="2.44140625" style="2"/>
    <col min="15354" max="15354" width="3.88671875" style="2" customWidth="1"/>
    <col min="15355" max="15355" width="9.109375" style="2" customWidth="1"/>
    <col min="15356" max="15356" width="3.88671875" style="2" customWidth="1"/>
    <col min="15357" max="15360" width="1.44140625" style="2" customWidth="1"/>
    <col min="15361" max="15442" width="3.88671875" style="2" customWidth="1"/>
    <col min="15443" max="15609" width="2.44140625" style="2"/>
    <col min="15610" max="15610" width="3.88671875" style="2" customWidth="1"/>
    <col min="15611" max="15611" width="9.109375" style="2" customWidth="1"/>
    <col min="15612" max="15612" width="3.88671875" style="2" customWidth="1"/>
    <col min="15613" max="15616" width="1.44140625" style="2" customWidth="1"/>
    <col min="15617" max="15698" width="3.88671875" style="2" customWidth="1"/>
    <col min="15699" max="15865" width="2.44140625" style="2"/>
    <col min="15866" max="15866" width="3.88671875" style="2" customWidth="1"/>
    <col min="15867" max="15867" width="9.109375" style="2" customWidth="1"/>
    <col min="15868" max="15868" width="3.88671875" style="2" customWidth="1"/>
    <col min="15869" max="15872" width="1.44140625" style="2" customWidth="1"/>
    <col min="15873" max="15954" width="3.88671875" style="2" customWidth="1"/>
    <col min="15955" max="16121" width="2.44140625" style="2"/>
    <col min="16122" max="16122" width="3.88671875" style="2" customWidth="1"/>
    <col min="16123" max="16123" width="9.109375" style="2" customWidth="1"/>
    <col min="16124" max="16124" width="3.88671875" style="2" customWidth="1"/>
    <col min="16125" max="16128" width="1.44140625" style="2" customWidth="1"/>
    <col min="16129" max="16210" width="3.88671875" style="2" customWidth="1"/>
    <col min="16211" max="16384" width="2.44140625" style="2"/>
  </cols>
  <sheetData>
    <row r="1" spans="2:85" ht="15.9" customHeight="1"/>
    <row r="2" spans="2:85" ht="15.9" customHeight="1"/>
    <row r="3" spans="2:85" ht="15.9" customHeight="1"/>
    <row r="4" spans="2:85" ht="15.9" customHeight="1">
      <c r="B4" s="140"/>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row>
    <row r="5" spans="2:85" ht="15.9" customHeight="1">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row>
    <row r="6" spans="2:85" ht="15.9" customHeight="1">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row>
    <row r="7" spans="2:85" ht="42" customHeight="1">
      <c r="B7" s="180"/>
      <c r="C7" s="143"/>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94"/>
    </row>
    <row r="8" spans="2:85" ht="18.75" customHeight="1" thickBot="1">
      <c r="B8" s="447"/>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68"/>
    </row>
    <row r="9" spans="2:85" ht="39.9" customHeight="1">
      <c r="B9" s="447"/>
      <c r="C9" s="142"/>
      <c r="D9" s="1989">
        <v>9</v>
      </c>
      <c r="E9" s="1990"/>
      <c r="F9" s="1990"/>
      <c r="G9" s="1991"/>
      <c r="H9" s="142"/>
      <c r="I9" s="191" t="s">
        <v>1322</v>
      </c>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68"/>
    </row>
    <row r="10" spans="2:85" ht="39.9" customHeight="1" thickBot="1">
      <c r="B10" s="447"/>
      <c r="C10" s="142"/>
      <c r="D10" s="1992"/>
      <c r="E10" s="1993"/>
      <c r="F10" s="1993"/>
      <c r="G10" s="1994"/>
      <c r="H10" s="142"/>
      <c r="I10" s="192" t="s">
        <v>1323</v>
      </c>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c r="BW10" s="142"/>
      <c r="BX10" s="142"/>
      <c r="BY10" s="142"/>
      <c r="BZ10" s="142"/>
      <c r="CA10" s="142"/>
      <c r="CB10" s="142"/>
      <c r="CC10" s="142"/>
      <c r="CD10" s="168"/>
    </row>
    <row r="11" spans="2:85" ht="31.5" customHeight="1">
      <c r="B11" s="448"/>
      <c r="C11" s="120"/>
      <c r="D11" s="1081"/>
      <c r="E11" s="1081"/>
      <c r="F11" s="1081"/>
      <c r="G11" s="1081"/>
      <c r="H11" s="181"/>
      <c r="I11" s="181"/>
      <c r="J11" s="181"/>
      <c r="K11" s="181"/>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181"/>
      <c r="AI11" s="181"/>
      <c r="AJ11" s="181"/>
      <c r="AK11" s="181"/>
      <c r="AL11" s="181"/>
      <c r="AM11" s="181"/>
      <c r="AN11" s="181"/>
      <c r="AO11" s="181"/>
      <c r="AP11" s="181"/>
      <c r="AQ11" s="181"/>
      <c r="AR11" s="181"/>
      <c r="AS11" s="181"/>
      <c r="AT11" s="181"/>
      <c r="AU11" s="181"/>
      <c r="AV11" s="181"/>
      <c r="AW11" s="181"/>
      <c r="AX11" s="181"/>
      <c r="AY11" s="181"/>
      <c r="AZ11" s="181"/>
      <c r="BA11" s="181"/>
      <c r="BB11" s="181"/>
      <c r="BC11" s="181"/>
      <c r="BD11" s="181"/>
      <c r="BE11" s="181"/>
      <c r="BF11" s="181"/>
      <c r="BG11" s="181"/>
      <c r="BH11" s="181"/>
      <c r="BI11" s="181"/>
      <c r="BJ11" s="181"/>
      <c r="BK11" s="181"/>
      <c r="BL11" s="181"/>
      <c r="BM11" s="181"/>
      <c r="BN11" s="181"/>
      <c r="BO11" s="181"/>
      <c r="BP11" s="181"/>
      <c r="BQ11" s="181"/>
      <c r="BR11" s="181"/>
      <c r="BS11" s="181"/>
      <c r="BT11" s="181"/>
      <c r="BU11" s="181"/>
      <c r="BV11" s="181"/>
      <c r="BW11" s="181"/>
      <c r="BX11" s="181"/>
      <c r="BY11" s="181"/>
      <c r="BZ11" s="181"/>
      <c r="CA11" s="181"/>
      <c r="CB11" s="181"/>
      <c r="CC11" s="144"/>
      <c r="CD11" s="169"/>
    </row>
    <row r="12" spans="2:85" ht="30">
      <c r="B12" s="1394"/>
      <c r="C12" s="285">
        <v>9.1</v>
      </c>
      <c r="D12" s="175" t="s">
        <v>1324</v>
      </c>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006" t="s">
        <v>1215</v>
      </c>
      <c r="AU12" s="2006"/>
      <c r="AV12" s="2006"/>
      <c r="AW12" s="2006"/>
      <c r="AX12" s="2006"/>
      <c r="AY12" s="2006"/>
      <c r="AZ12" s="2006"/>
      <c r="BA12" s="2006"/>
      <c r="BB12" s="2006"/>
      <c r="BC12" s="2006"/>
      <c r="BD12" s="2006"/>
      <c r="BE12" s="2006"/>
      <c r="BF12" s="2006"/>
      <c r="BG12" s="2006"/>
      <c r="BH12" s="2006"/>
      <c r="BI12" s="2006"/>
      <c r="BJ12" s="2006"/>
      <c r="BK12" s="2006"/>
      <c r="BL12" s="2006"/>
      <c r="BM12" s="2006"/>
      <c r="BN12" s="2006"/>
      <c r="BO12" s="2006"/>
      <c r="BP12" s="2006"/>
      <c r="BQ12" s="2006"/>
      <c r="BR12" s="2006"/>
      <c r="BS12" s="2006"/>
      <c r="BT12" s="2006"/>
      <c r="BU12" s="2006"/>
      <c r="BV12" s="2006"/>
      <c r="BW12" s="2006"/>
      <c r="BX12" s="2006"/>
      <c r="BY12" s="2006"/>
      <c r="BZ12" s="2006"/>
      <c r="CA12" s="2006"/>
      <c r="CB12" s="2006"/>
      <c r="CC12" s="181"/>
      <c r="CD12" s="270"/>
    </row>
    <row r="13" spans="2:85" ht="30" customHeight="1">
      <c r="B13" s="420"/>
      <c r="C13" s="164"/>
      <c r="D13" s="163" t="s">
        <v>1325</v>
      </c>
      <c r="E13" s="121"/>
      <c r="F13" s="121"/>
      <c r="G13" s="121"/>
      <c r="H13" s="121"/>
      <c r="I13" s="121"/>
      <c r="J13" s="121"/>
      <c r="K13" s="121"/>
      <c r="L13" s="121"/>
      <c r="M13" s="121"/>
      <c r="N13" s="121"/>
      <c r="O13" s="121"/>
      <c r="P13" s="121"/>
      <c r="Q13" s="121"/>
      <c r="R13" s="381"/>
      <c r="S13" s="381"/>
      <c r="T13" s="381"/>
      <c r="U13" s="381"/>
      <c r="V13" s="381"/>
      <c r="W13" s="381"/>
      <c r="X13" s="381"/>
      <c r="Y13" s="381"/>
      <c r="Z13" s="381"/>
      <c r="AA13" s="381"/>
      <c r="AB13" s="381"/>
      <c r="AC13" s="381"/>
      <c r="AD13" s="381"/>
      <c r="AE13" s="381"/>
      <c r="AF13" s="381"/>
      <c r="AG13" s="381"/>
      <c r="AH13" s="381"/>
      <c r="AI13" s="381"/>
      <c r="AJ13" s="381"/>
      <c r="AK13" s="381"/>
      <c r="AL13" s="381"/>
      <c r="AM13" s="381"/>
      <c r="AN13" s="381"/>
      <c r="AO13" s="381"/>
      <c r="AP13" s="381"/>
      <c r="AQ13" s="381"/>
      <c r="AR13" s="381"/>
      <c r="AS13" s="381"/>
      <c r="AT13" s="2006" t="s">
        <v>913</v>
      </c>
      <c r="AU13" s="2006"/>
      <c r="AV13" s="2006"/>
      <c r="AW13" s="2006"/>
      <c r="AX13" s="2006"/>
      <c r="AY13" s="2006"/>
      <c r="AZ13" s="2006"/>
      <c r="BA13" s="2006"/>
      <c r="BB13" s="2006"/>
      <c r="BC13" s="2006"/>
      <c r="BD13" s="2006"/>
      <c r="BE13" s="2006"/>
      <c r="BF13" s="2006"/>
      <c r="BG13" s="2006"/>
      <c r="BH13" s="2006"/>
      <c r="BI13" s="2006"/>
      <c r="BJ13" s="2006"/>
      <c r="BK13" s="2006"/>
      <c r="BL13" s="2006"/>
      <c r="BM13" s="2006"/>
      <c r="BN13" s="2006"/>
      <c r="BO13" s="2006"/>
      <c r="BP13" s="2006"/>
      <c r="BQ13" s="2006"/>
      <c r="BR13" s="2006"/>
      <c r="BS13" s="2006"/>
      <c r="BT13" s="2006"/>
      <c r="BU13" s="2006"/>
      <c r="BV13" s="2006"/>
      <c r="BW13" s="2006"/>
      <c r="BX13" s="2006"/>
      <c r="BY13" s="2006"/>
      <c r="BZ13" s="2006"/>
      <c r="CA13" s="2006"/>
      <c r="CB13" s="167"/>
      <c r="CC13" s="269"/>
      <c r="CD13" s="271"/>
    </row>
    <row r="14" spans="2:85" ht="24" customHeight="1">
      <c r="B14" s="1395"/>
      <c r="C14" s="285"/>
      <c r="D14" s="175"/>
      <c r="E14" s="266"/>
      <c r="F14" s="267"/>
      <c r="G14" s="266"/>
      <c r="H14" s="266"/>
      <c r="I14" s="266"/>
      <c r="J14" s="266"/>
      <c r="K14" s="266"/>
      <c r="L14" s="159"/>
      <c r="M14" s="266"/>
      <c r="N14" s="266"/>
      <c r="O14" s="266"/>
      <c r="P14" s="266"/>
      <c r="Q14" s="266"/>
      <c r="R14" s="266"/>
      <c r="S14" s="159"/>
      <c r="T14" s="159"/>
      <c r="U14" s="159"/>
      <c r="V14" s="159"/>
      <c r="W14" s="159"/>
      <c r="X14" s="159"/>
      <c r="Y14" s="159"/>
      <c r="Z14" s="159"/>
      <c r="AA14" s="159"/>
      <c r="AB14" s="159"/>
      <c r="AC14" s="159"/>
      <c r="AD14" s="159"/>
      <c r="AE14" s="159"/>
      <c r="AF14" s="159"/>
      <c r="AG14" s="159"/>
      <c r="AH14" s="159"/>
      <c r="AI14" s="159"/>
      <c r="AJ14" s="112"/>
      <c r="AK14" s="112"/>
      <c r="AL14" s="112"/>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X14" s="60"/>
      <c r="BY14" s="353" t="s">
        <v>1326</v>
      </c>
      <c r="CB14" s="1"/>
      <c r="CC14" s="381"/>
      <c r="CD14" s="272"/>
      <c r="CE14" s="149"/>
      <c r="CF14" s="149"/>
      <c r="CG14" s="149"/>
    </row>
    <row r="15" spans="2:85" ht="30" customHeight="1">
      <c r="B15" s="1396"/>
      <c r="C15" s="164"/>
      <c r="D15" s="161" t="s">
        <v>778</v>
      </c>
      <c r="E15" s="391"/>
      <c r="F15" s="391" t="s">
        <v>1327</v>
      </c>
      <c r="G15" s="286"/>
      <c r="H15" s="286"/>
      <c r="I15" s="286"/>
      <c r="J15" s="286"/>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6"/>
      <c r="AN15" s="286"/>
      <c r="AO15" s="286"/>
      <c r="AP15" s="2001">
        <v>14</v>
      </c>
      <c r="AQ15" s="2002"/>
      <c r="AR15" s="1995"/>
      <c r="AS15" s="1996"/>
      <c r="AT15" s="1996"/>
      <c r="AU15" s="1996"/>
      <c r="AV15" s="1996"/>
      <c r="AW15" s="1996"/>
      <c r="AX15" s="1996"/>
      <c r="AY15" s="1996"/>
      <c r="AZ15" s="1996"/>
      <c r="BA15" s="1996"/>
      <c r="BB15" s="1996"/>
      <c r="BC15" s="1996"/>
      <c r="BD15" s="1996"/>
      <c r="BE15" s="1996"/>
      <c r="BF15" s="1996"/>
      <c r="BG15" s="1996"/>
      <c r="BH15" s="1996"/>
      <c r="BI15" s="1996"/>
      <c r="BJ15" s="1996"/>
      <c r="BK15" s="1996"/>
      <c r="BL15" s="1996"/>
      <c r="BM15" s="1996"/>
      <c r="BN15" s="1996"/>
      <c r="BO15" s="1996"/>
      <c r="BP15" s="1996"/>
      <c r="BQ15" s="1996"/>
      <c r="BR15" s="1996"/>
      <c r="BS15" s="1996"/>
      <c r="BT15" s="1996"/>
      <c r="BU15" s="1996"/>
      <c r="BV15" s="1996"/>
      <c r="BW15" s="1996"/>
      <c r="BX15" s="1996"/>
      <c r="BY15" s="1996"/>
      <c r="BZ15" s="1996"/>
      <c r="CA15" s="1997"/>
      <c r="CB15"/>
      <c r="CC15" s="1"/>
      <c r="CD15" s="41"/>
    </row>
    <row r="16" spans="2:85" ht="30" customHeight="1">
      <c r="B16" s="394"/>
      <c r="C16" s="164"/>
      <c r="D16" s="374"/>
      <c r="E16" s="158"/>
      <c r="F16" s="157" t="s">
        <v>1328</v>
      </c>
      <c r="G16" s="286"/>
      <c r="H16" s="286"/>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c r="AK16" s="286"/>
      <c r="AL16" s="286"/>
      <c r="AM16" s="286"/>
      <c r="AN16" s="286"/>
      <c r="AO16" s="286"/>
      <c r="AP16" s="2002"/>
      <c r="AQ16" s="2002"/>
      <c r="AR16" s="1998"/>
      <c r="AS16" s="1999"/>
      <c r="AT16" s="1999"/>
      <c r="AU16" s="1999"/>
      <c r="AV16" s="1999"/>
      <c r="AW16" s="1999"/>
      <c r="AX16" s="1999"/>
      <c r="AY16" s="1999"/>
      <c r="AZ16" s="1999"/>
      <c r="BA16" s="1999"/>
      <c r="BB16" s="1999"/>
      <c r="BC16" s="1999"/>
      <c r="BD16" s="1999"/>
      <c r="BE16" s="1999"/>
      <c r="BF16" s="1999"/>
      <c r="BG16" s="1999"/>
      <c r="BH16" s="1999"/>
      <c r="BI16" s="1999"/>
      <c r="BJ16" s="1999"/>
      <c r="BK16" s="1999"/>
      <c r="BL16" s="1999"/>
      <c r="BM16" s="1999"/>
      <c r="BN16" s="1999"/>
      <c r="BO16" s="1999"/>
      <c r="BP16" s="1999"/>
      <c r="BQ16" s="1999"/>
      <c r="BR16" s="1999"/>
      <c r="BS16" s="1999"/>
      <c r="BT16" s="1999"/>
      <c r="BU16" s="1999"/>
      <c r="BV16" s="1999"/>
      <c r="BW16" s="1999"/>
      <c r="BX16" s="1999"/>
      <c r="BY16" s="1999"/>
      <c r="BZ16" s="1999"/>
      <c r="CA16" s="2000"/>
      <c r="CB16"/>
      <c r="CC16" s="150"/>
      <c r="CD16" s="41"/>
    </row>
    <row r="17" spans="1:164" ht="18.75" customHeight="1">
      <c r="B17" s="394"/>
      <c r="C17" s="161"/>
      <c r="D17" s="137"/>
      <c r="E17" s="137"/>
      <c r="F17" s="137"/>
      <c r="AP17" s="354"/>
      <c r="AQ17" s="1375"/>
      <c r="AR17" s="1375"/>
      <c r="AS17" s="1375"/>
      <c r="AT17" s="1375"/>
      <c r="AU17" s="1375"/>
      <c r="AV17" s="1375"/>
      <c r="AW17" s="1375"/>
      <c r="AX17" s="1375"/>
      <c r="AY17" s="1375"/>
      <c r="AZ17" s="1375"/>
      <c r="BA17" s="1375"/>
      <c r="BB17" s="1375"/>
      <c r="BC17" s="1375"/>
      <c r="BD17" s="1375"/>
      <c r="BE17" s="1375"/>
      <c r="BF17" s="1375"/>
      <c r="BG17" s="1375"/>
      <c r="BH17" s="1375"/>
      <c r="BI17" s="1375"/>
      <c r="BJ17" s="1375"/>
      <c r="BK17" s="1375"/>
      <c r="BL17" s="1375"/>
      <c r="BM17" s="1375"/>
      <c r="BN17" s="1375"/>
      <c r="BO17" s="1375"/>
      <c r="BP17" s="1375"/>
      <c r="BQ17" s="1375"/>
      <c r="BR17" s="1375"/>
      <c r="BS17" s="1375"/>
      <c r="BT17" s="1375"/>
      <c r="BU17" s="1375"/>
      <c r="BV17" s="1375"/>
      <c r="BW17" s="1375"/>
      <c r="BX17" s="1375"/>
      <c r="BY17" s="1375"/>
      <c r="BZ17" s="1375"/>
      <c r="CA17" s="1375"/>
      <c r="CC17" s="150"/>
      <c r="CD17" s="41"/>
    </row>
    <row r="18" spans="1:164" ht="30" customHeight="1">
      <c r="B18" s="394"/>
      <c r="C18" s="161"/>
      <c r="D18" s="391" t="s">
        <v>729</v>
      </c>
      <c r="E18" s="391"/>
      <c r="F18" s="391" t="s">
        <v>1329</v>
      </c>
      <c r="G18" s="157"/>
      <c r="H18" s="158"/>
      <c r="I18" s="158"/>
      <c r="J18" s="158"/>
      <c r="K18" s="158"/>
      <c r="L18" s="158"/>
      <c r="M18" s="126"/>
      <c r="N18" s="158"/>
      <c r="O18" s="158"/>
      <c r="P18" s="158"/>
      <c r="Q18" s="158"/>
      <c r="R18" s="158"/>
      <c r="S18" s="158"/>
      <c r="T18" s="126"/>
      <c r="U18" s="126"/>
      <c r="V18" s="126"/>
      <c r="W18" s="126"/>
      <c r="X18" s="126"/>
      <c r="Y18" s="126"/>
      <c r="Z18" s="126"/>
      <c r="AA18" s="126"/>
      <c r="AB18" s="126"/>
      <c r="AC18" s="126"/>
      <c r="AD18" s="159"/>
      <c r="AE18" s="159"/>
      <c r="AF18" s="159"/>
      <c r="AG18" s="159"/>
      <c r="AH18" s="159"/>
      <c r="AI18" s="159"/>
      <c r="AJ18" s="159"/>
      <c r="AK18" s="112"/>
      <c r="AL18" s="112"/>
      <c r="AM18" s="112"/>
      <c r="AN18" s="113"/>
      <c r="AO18" s="113"/>
      <c r="AP18" s="355"/>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c r="BM18" s="126"/>
      <c r="BN18" s="126"/>
      <c r="BO18" s="126"/>
      <c r="BP18" s="126"/>
      <c r="BQ18" s="126"/>
      <c r="BR18" s="126"/>
      <c r="BS18" s="126"/>
      <c r="BT18" s="126"/>
      <c r="BU18" s="126"/>
      <c r="BV18" s="126"/>
      <c r="BW18" s="126"/>
      <c r="BX18" s="126"/>
      <c r="BY18" s="126"/>
      <c r="BZ18" s="126"/>
      <c r="CA18" s="126"/>
      <c r="CB18" s="69"/>
      <c r="CC18" s="150"/>
      <c r="CD18" s="41"/>
      <c r="CM18" s="273"/>
      <c r="CN18" s="120"/>
      <c r="CO18" s="120"/>
      <c r="CP18" s="120"/>
      <c r="CQ18" s="120"/>
      <c r="CR18" s="120"/>
      <c r="CS18" s="120"/>
      <c r="CT18" s="120"/>
      <c r="CU18" s="120"/>
      <c r="CV18" s="120"/>
      <c r="CW18" s="120"/>
      <c r="CX18" s="120"/>
      <c r="CY18" s="2007"/>
      <c r="CZ18" s="2007"/>
      <c r="DA18" s="274"/>
      <c r="DB18" s="275"/>
      <c r="DC18" s="275"/>
      <c r="DD18" s="273"/>
      <c r="DE18" s="273"/>
      <c r="DF18" s="273"/>
      <c r="DG18" s="273"/>
      <c r="DH18" s="273"/>
      <c r="DI18" s="273"/>
      <c r="DJ18" s="273"/>
      <c r="DK18" s="273"/>
      <c r="DL18" s="273"/>
      <c r="DM18" s="273"/>
      <c r="DN18" s="273"/>
      <c r="DO18" s="273"/>
      <c r="DP18" s="273"/>
      <c r="DQ18" s="276"/>
      <c r="DR18" s="200"/>
      <c r="DS18" s="200"/>
      <c r="DT18" s="200"/>
      <c r="DU18" s="200"/>
      <c r="DV18" s="200"/>
      <c r="DW18" s="200"/>
      <c r="DX18" s="200"/>
      <c r="DY18" s="200"/>
      <c r="DZ18" s="200"/>
      <c r="EA18" s="200"/>
      <c r="EB18" s="200"/>
      <c r="EC18" s="200"/>
      <c r="ED18" s="200"/>
      <c r="EE18" s="200"/>
      <c r="EF18" s="200"/>
      <c r="EG18" s="200"/>
      <c r="EH18" s="200"/>
      <c r="EI18" s="200"/>
      <c r="EJ18" s="200"/>
      <c r="EK18" s="200"/>
      <c r="EL18" s="200"/>
      <c r="EM18" s="200"/>
      <c r="EN18" s="200"/>
      <c r="EO18" s="200"/>
      <c r="EP18" s="200"/>
      <c r="EQ18" s="200"/>
      <c r="ER18" s="200"/>
      <c r="ES18" s="200"/>
      <c r="ET18" s="200"/>
      <c r="EU18" s="200"/>
      <c r="EV18" s="200"/>
      <c r="EW18" s="200"/>
      <c r="EX18" s="200"/>
      <c r="EY18" s="200"/>
      <c r="EZ18" s="200"/>
      <c r="FA18" s="200"/>
      <c r="FB18" s="200"/>
      <c r="FC18" s="200"/>
      <c r="FD18" s="200"/>
      <c r="FE18" s="200"/>
      <c r="FF18" s="200"/>
      <c r="FG18" s="200"/>
      <c r="FH18" s="200"/>
    </row>
    <row r="19" spans="1:164" ht="30" customHeight="1">
      <c r="B19" s="394"/>
      <c r="D19" s="153"/>
      <c r="E19" s="155"/>
      <c r="F19" s="293" t="s">
        <v>1330</v>
      </c>
      <c r="AP19" s="2001">
        <v>15</v>
      </c>
      <c r="AQ19" s="2002"/>
      <c r="AR19" s="1995"/>
      <c r="AS19" s="1996"/>
      <c r="AT19" s="1996"/>
      <c r="AU19" s="1996"/>
      <c r="AV19" s="1996"/>
      <c r="AW19" s="1996"/>
      <c r="AX19" s="1996"/>
      <c r="AY19" s="1996"/>
      <c r="AZ19" s="1996"/>
      <c r="BA19" s="1996"/>
      <c r="BB19" s="1996"/>
      <c r="BC19" s="1996"/>
      <c r="BD19" s="1996"/>
      <c r="BE19" s="1996"/>
      <c r="BF19" s="1996"/>
      <c r="BG19" s="1996"/>
      <c r="BH19" s="1996"/>
      <c r="BI19" s="1996"/>
      <c r="BJ19" s="1996"/>
      <c r="BK19" s="1996"/>
      <c r="BL19" s="1996"/>
      <c r="BM19" s="1996"/>
      <c r="BN19" s="1996"/>
      <c r="BO19" s="1996"/>
      <c r="BP19" s="1996"/>
      <c r="BQ19" s="1996"/>
      <c r="BR19" s="1996"/>
      <c r="BS19" s="1996"/>
      <c r="BT19" s="1996"/>
      <c r="BU19" s="1996"/>
      <c r="BV19" s="1996"/>
      <c r="BW19" s="1996"/>
      <c r="BX19" s="1996"/>
      <c r="BY19" s="1996"/>
      <c r="BZ19" s="1996"/>
      <c r="CA19" s="1997"/>
      <c r="CB19"/>
      <c r="CC19" s="150"/>
      <c r="CD19" s="41"/>
      <c r="FF19" s="200"/>
      <c r="FG19" s="200"/>
      <c r="FH19" s="200"/>
    </row>
    <row r="20" spans="1:164" ht="30" customHeight="1">
      <c r="B20" s="394"/>
      <c r="D20" s="308"/>
      <c r="E20" s="155"/>
      <c r="F20" s="312" t="s">
        <v>1331</v>
      </c>
      <c r="AP20" s="2002"/>
      <c r="AQ20" s="2002"/>
      <c r="AR20" s="1998"/>
      <c r="AS20" s="1999"/>
      <c r="AT20" s="1999"/>
      <c r="AU20" s="1999"/>
      <c r="AV20" s="1999"/>
      <c r="AW20" s="1999"/>
      <c r="AX20" s="1999"/>
      <c r="AY20" s="1999"/>
      <c r="AZ20" s="1999"/>
      <c r="BA20" s="1999"/>
      <c r="BB20" s="1999"/>
      <c r="BC20" s="1999"/>
      <c r="BD20" s="1999"/>
      <c r="BE20" s="1999"/>
      <c r="BF20" s="1999"/>
      <c r="BG20" s="1999"/>
      <c r="BH20" s="1999"/>
      <c r="BI20" s="1999"/>
      <c r="BJ20" s="1999"/>
      <c r="BK20" s="1999"/>
      <c r="BL20" s="1999"/>
      <c r="BM20" s="1999"/>
      <c r="BN20" s="1999"/>
      <c r="BO20" s="1999"/>
      <c r="BP20" s="1999"/>
      <c r="BQ20" s="1999"/>
      <c r="BR20" s="1999"/>
      <c r="BS20" s="1999"/>
      <c r="BT20" s="1999"/>
      <c r="BU20" s="1999"/>
      <c r="BV20" s="1999"/>
      <c r="BW20" s="1999"/>
      <c r="BX20" s="1999"/>
      <c r="BY20" s="1999"/>
      <c r="BZ20" s="1999"/>
      <c r="CA20" s="2000"/>
      <c r="CB20"/>
      <c r="CC20" s="150"/>
      <c r="CD20" s="41"/>
      <c r="FF20" s="200"/>
      <c r="FG20" s="200"/>
      <c r="FH20" s="200"/>
    </row>
    <row r="21" spans="1:164" ht="30" customHeight="1">
      <c r="A21" s="1"/>
      <c r="B21" s="1397"/>
      <c r="C21" s="165"/>
      <c r="D21" s="308"/>
      <c r="E21" s="155"/>
      <c r="F21" s="312" t="s">
        <v>1332</v>
      </c>
      <c r="G21" s="286"/>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c r="AL21" s="286"/>
      <c r="AM21" s="286"/>
      <c r="AN21" s="286"/>
      <c r="AO21" s="286"/>
      <c r="AP21" s="1375"/>
      <c r="AQ21" s="1375"/>
      <c r="AR21" s="1375"/>
      <c r="AS21" s="1375"/>
      <c r="AT21" s="1375"/>
      <c r="AU21" s="1375"/>
      <c r="AV21" s="1375"/>
      <c r="AW21" s="1375"/>
      <c r="AX21" s="1375"/>
      <c r="AY21" s="1375"/>
      <c r="AZ21" s="1375"/>
      <c r="BA21" s="1375"/>
      <c r="BB21" s="1375"/>
      <c r="BC21" s="1375"/>
      <c r="BD21" s="1375"/>
      <c r="BE21" s="1375"/>
      <c r="BF21" s="1375"/>
      <c r="BG21" s="1375"/>
      <c r="BH21" s="1375"/>
      <c r="BI21" s="1375"/>
      <c r="BJ21" s="1375"/>
      <c r="BK21" s="1375"/>
      <c r="BL21" s="1375"/>
      <c r="BM21" s="1375"/>
      <c r="BN21" s="1375"/>
      <c r="BO21" s="1375"/>
      <c r="BP21" s="1375"/>
      <c r="BQ21" s="1375"/>
      <c r="BR21" s="1375"/>
      <c r="BS21" s="1375"/>
      <c r="BT21" s="1375"/>
      <c r="BU21" s="1375"/>
      <c r="BV21" s="1375"/>
      <c r="BW21" s="1375"/>
      <c r="BX21" s="1375"/>
      <c r="BY21" s="1375"/>
      <c r="BZ21" s="1375"/>
      <c r="CA21" s="1375"/>
      <c r="CB21"/>
      <c r="CC21"/>
      <c r="CD21" s="99"/>
    </row>
    <row r="22" spans="1:164" ht="30" customHeight="1">
      <c r="A22" s="1"/>
      <c r="B22" s="389"/>
      <c r="C22" s="161"/>
      <c r="D22" s="308"/>
      <c r="E22" s="155"/>
      <c r="F22" s="312"/>
      <c r="G22" s="286"/>
      <c r="H22" s="286"/>
      <c r="I22" s="286"/>
      <c r="J22" s="286"/>
      <c r="K22" s="286"/>
      <c r="L22" s="286"/>
      <c r="M22" s="286"/>
      <c r="N22" s="286"/>
      <c r="O22" s="286"/>
      <c r="P22" s="286"/>
      <c r="Q22" s="286"/>
      <c r="R22" s="286"/>
      <c r="S22" s="286"/>
      <c r="T22" s="286"/>
      <c r="U22" s="286"/>
      <c r="V22" s="286"/>
      <c r="W22" s="286"/>
      <c r="X22" s="286"/>
      <c r="Y22" s="286"/>
      <c r="Z22" s="286"/>
      <c r="AA22" s="286"/>
      <c r="AB22" s="286"/>
      <c r="AC22" s="286"/>
      <c r="AD22" s="286"/>
      <c r="AE22" s="286"/>
      <c r="AF22" s="286"/>
      <c r="AG22" s="286"/>
      <c r="AH22" s="286"/>
      <c r="AI22" s="286"/>
      <c r="AJ22" s="286"/>
      <c r="AK22" s="286"/>
      <c r="AL22" s="286"/>
      <c r="AM22" s="286"/>
      <c r="AN22" s="286"/>
      <c r="AO22" s="286"/>
      <c r="AP22" s="354"/>
      <c r="AQ22" s="1375"/>
      <c r="AR22" s="1375"/>
      <c r="AS22" s="1375"/>
      <c r="AT22" s="1375"/>
      <c r="AU22" s="1375"/>
      <c r="AV22" s="1375"/>
      <c r="AW22" s="1375"/>
      <c r="AX22" s="1375"/>
      <c r="AY22" s="1375"/>
      <c r="AZ22" s="1375"/>
      <c r="BA22" s="1375"/>
      <c r="BB22" s="1375"/>
      <c r="BC22" s="1375"/>
      <c r="BD22" s="1375"/>
      <c r="BE22" s="1375"/>
      <c r="BF22" s="1375"/>
      <c r="BG22" s="1375"/>
      <c r="BH22" s="1375"/>
      <c r="BI22" s="1375"/>
      <c r="BJ22" s="1375"/>
      <c r="BK22" s="1375"/>
      <c r="BL22" s="1375"/>
      <c r="BM22" s="1375"/>
      <c r="BN22" s="1375"/>
      <c r="BO22" s="1375"/>
      <c r="BP22" s="1375"/>
      <c r="BQ22" s="1375"/>
      <c r="BR22" s="1375"/>
      <c r="BS22" s="1375"/>
      <c r="BT22" s="1375"/>
      <c r="BU22" s="1375"/>
      <c r="BV22" s="1375"/>
      <c r="BW22" s="1375"/>
      <c r="BX22" s="1375"/>
      <c r="BY22" s="353" t="s">
        <v>1333</v>
      </c>
      <c r="BZ22" s="1375"/>
      <c r="CA22" s="1375"/>
      <c r="CB22"/>
      <c r="CC22"/>
      <c r="CD22" s="99"/>
    </row>
    <row r="23" spans="1:164" ht="30" customHeight="1">
      <c r="A23" s="1"/>
      <c r="B23" s="389"/>
      <c r="C23" s="161"/>
      <c r="D23" s="130" t="s">
        <v>783</v>
      </c>
      <c r="E23" s="293"/>
      <c r="F23" s="293" t="s">
        <v>1334</v>
      </c>
      <c r="G23" s="157"/>
      <c r="H23" s="158"/>
      <c r="I23" s="158"/>
      <c r="J23" s="158"/>
      <c r="K23" s="158"/>
      <c r="L23" s="158"/>
      <c r="M23" s="126"/>
      <c r="N23" s="158"/>
      <c r="O23" s="158"/>
      <c r="P23" s="158"/>
      <c r="Q23" s="158"/>
      <c r="R23" s="158"/>
      <c r="S23" s="158"/>
      <c r="T23" s="126"/>
      <c r="U23" s="126"/>
      <c r="V23" s="126"/>
      <c r="W23" s="126"/>
      <c r="X23" s="126"/>
      <c r="Y23" s="126"/>
      <c r="Z23" s="126"/>
      <c r="AA23" s="126"/>
      <c r="AB23" s="126"/>
      <c r="AC23" s="126"/>
      <c r="AD23" s="159"/>
      <c r="AE23" s="159"/>
      <c r="AF23" s="159"/>
      <c r="AG23" s="159"/>
      <c r="AH23" s="159"/>
      <c r="AI23" s="159"/>
      <c r="AJ23" s="159"/>
      <c r="AK23" s="112"/>
      <c r="AL23" s="112"/>
      <c r="AM23" s="112"/>
      <c r="AN23" s="113"/>
      <c r="AO23" s="113"/>
      <c r="AP23" s="2001">
        <v>10</v>
      </c>
      <c r="AQ23" s="2002"/>
      <c r="AR23" s="1995"/>
      <c r="AS23" s="1996"/>
      <c r="AT23" s="1996"/>
      <c r="AU23" s="1996"/>
      <c r="AV23" s="1996"/>
      <c r="AW23" s="1996"/>
      <c r="AX23" s="1996"/>
      <c r="AY23" s="1996"/>
      <c r="AZ23" s="1996"/>
      <c r="BA23" s="1996"/>
      <c r="BB23" s="1996"/>
      <c r="BC23" s="1996"/>
      <c r="BD23" s="1996"/>
      <c r="BE23" s="1996"/>
      <c r="BF23" s="1996"/>
      <c r="BG23" s="1996"/>
      <c r="BH23" s="1996"/>
      <c r="BI23" s="1996"/>
      <c r="BJ23" s="1996"/>
      <c r="BK23" s="1996"/>
      <c r="BL23" s="1996"/>
      <c r="BM23" s="1996"/>
      <c r="BN23" s="1996"/>
      <c r="BO23" s="1996"/>
      <c r="BP23" s="1996"/>
      <c r="BQ23" s="1996"/>
      <c r="BR23" s="1996"/>
      <c r="BS23" s="1996"/>
      <c r="BT23" s="1996"/>
      <c r="BU23" s="1996"/>
      <c r="BV23" s="1996"/>
      <c r="BW23" s="1996"/>
      <c r="BX23" s="1996"/>
      <c r="BY23" s="1996"/>
      <c r="BZ23" s="1996"/>
      <c r="CA23" s="1997"/>
      <c r="CB23" s="69"/>
      <c r="CC23" s="69"/>
      <c r="CD23" s="99"/>
    </row>
    <row r="24" spans="1:164" ht="30" customHeight="1">
      <c r="A24" s="1"/>
      <c r="B24" s="389"/>
      <c r="C24"/>
      <c r="D24" s="397"/>
      <c r="E24" s="397"/>
      <c r="F24" s="404" t="s">
        <v>1335</v>
      </c>
      <c r="G24"/>
      <c r="H24"/>
      <c r="I24"/>
      <c r="J24"/>
      <c r="K24"/>
      <c r="L24"/>
      <c r="M24"/>
      <c r="N24"/>
      <c r="O24"/>
      <c r="P24"/>
      <c r="Q24"/>
      <c r="R24"/>
      <c r="S24"/>
      <c r="T24"/>
      <c r="U24"/>
      <c r="V24"/>
      <c r="W24"/>
      <c r="X24"/>
      <c r="Y24"/>
      <c r="Z24"/>
      <c r="AA24"/>
      <c r="AB24"/>
      <c r="AC24"/>
      <c r="AD24"/>
      <c r="AE24"/>
      <c r="AF24"/>
      <c r="AG24"/>
      <c r="AH24"/>
      <c r="AI24"/>
      <c r="AJ24"/>
      <c r="AK24"/>
      <c r="AL24"/>
      <c r="AM24"/>
      <c r="AN24"/>
      <c r="AO24"/>
      <c r="AP24" s="2002"/>
      <c r="AQ24" s="2002"/>
      <c r="AR24" s="1998"/>
      <c r="AS24" s="1999"/>
      <c r="AT24" s="1999"/>
      <c r="AU24" s="1999"/>
      <c r="AV24" s="1999"/>
      <c r="AW24" s="1999"/>
      <c r="AX24" s="1999"/>
      <c r="AY24" s="1999"/>
      <c r="AZ24" s="1999"/>
      <c r="BA24" s="1999"/>
      <c r="BB24" s="1999"/>
      <c r="BC24" s="1999"/>
      <c r="BD24" s="1999"/>
      <c r="BE24" s="1999"/>
      <c r="BF24" s="1999"/>
      <c r="BG24" s="1999"/>
      <c r="BH24" s="1999"/>
      <c r="BI24" s="1999"/>
      <c r="BJ24" s="1999"/>
      <c r="BK24" s="1999"/>
      <c r="BL24" s="1999"/>
      <c r="BM24" s="1999"/>
      <c r="BN24" s="1999"/>
      <c r="BO24" s="1999"/>
      <c r="BP24" s="1999"/>
      <c r="BQ24" s="1999"/>
      <c r="BR24" s="1999"/>
      <c r="BS24" s="1999"/>
      <c r="BT24" s="1999"/>
      <c r="BU24" s="1999"/>
      <c r="BV24" s="1999"/>
      <c r="BW24" s="1999"/>
      <c r="BX24" s="1999"/>
      <c r="BY24" s="1999"/>
      <c r="BZ24" s="1999"/>
      <c r="CA24" s="2000"/>
      <c r="CB24"/>
      <c r="CC24"/>
      <c r="CD24" s="99"/>
    </row>
    <row r="25" spans="1:164" ht="30" customHeight="1">
      <c r="A25" s="1"/>
      <c r="B25" s="389"/>
      <c r="C25"/>
      <c r="D25" s="397"/>
      <c r="E25" s="397"/>
      <c r="F25" s="398" t="s">
        <v>1336</v>
      </c>
      <c r="G25"/>
      <c r="H25"/>
      <c r="I25"/>
      <c r="J25"/>
      <c r="K25"/>
      <c r="L25"/>
      <c r="M25"/>
      <c r="N25"/>
      <c r="O25"/>
      <c r="P25"/>
      <c r="Q25"/>
      <c r="R25"/>
      <c r="S25"/>
      <c r="T25"/>
      <c r="U25"/>
      <c r="V25"/>
      <c r="W25"/>
      <c r="X25"/>
      <c r="Y25"/>
      <c r="Z25"/>
      <c r="AA25"/>
      <c r="AB25"/>
      <c r="AC25"/>
      <c r="AD25"/>
      <c r="AE25"/>
      <c r="AF25"/>
      <c r="AG25"/>
      <c r="AH25"/>
      <c r="AI25"/>
      <c r="AJ25"/>
      <c r="AK25"/>
      <c r="AL25"/>
      <c r="AM25"/>
      <c r="AN25"/>
      <c r="AO25"/>
      <c r="AP25" s="1369"/>
      <c r="AQ25" s="1369"/>
      <c r="AR25" s="1372"/>
      <c r="AS25" s="1372"/>
      <c r="AT25" s="1372"/>
      <c r="AU25" s="1372"/>
      <c r="AV25" s="1372"/>
      <c r="AW25" s="1372"/>
      <c r="AX25" s="1372"/>
      <c r="AY25" s="1372"/>
      <c r="AZ25" s="1372"/>
      <c r="BA25" s="1372"/>
      <c r="BB25" s="1372"/>
      <c r="BC25" s="1372"/>
      <c r="BD25" s="1372"/>
      <c r="BE25" s="1372"/>
      <c r="BF25" s="1372"/>
      <c r="BG25" s="1372"/>
      <c r="BH25" s="1372"/>
      <c r="BI25" s="1372"/>
      <c r="BJ25" s="1372"/>
      <c r="BK25" s="1372"/>
      <c r="BL25" s="1372"/>
      <c r="BM25" s="1372"/>
      <c r="BN25" s="1372"/>
      <c r="BO25" s="1372"/>
      <c r="BP25" s="1372"/>
      <c r="BQ25" s="1372"/>
      <c r="BR25" s="1372"/>
      <c r="BS25" s="1372"/>
      <c r="BT25" s="1372"/>
      <c r="BU25" s="1372"/>
      <c r="BV25" s="1372"/>
      <c r="BW25" s="1372"/>
      <c r="BX25" s="1372"/>
      <c r="BY25" s="1372"/>
      <c r="BZ25" s="1372"/>
      <c r="CA25" s="1372"/>
      <c r="CB25"/>
      <c r="CC25"/>
      <c r="CD25" s="99"/>
    </row>
    <row r="26" spans="1:164" ht="30" customHeight="1">
      <c r="A26" s="1"/>
      <c r="B26" s="389"/>
      <c r="C26"/>
      <c r="D26" s="397"/>
      <c r="E26" s="397"/>
      <c r="F26" s="419" t="s">
        <v>1337</v>
      </c>
      <c r="G26"/>
      <c r="H26"/>
      <c r="I26"/>
      <c r="J26"/>
      <c r="K26"/>
      <c r="L26"/>
      <c r="M26"/>
      <c r="N26"/>
      <c r="O26"/>
      <c r="P26"/>
      <c r="Q26"/>
      <c r="R26"/>
      <c r="S26"/>
      <c r="T26"/>
      <c r="U26"/>
      <c r="V26"/>
      <c r="W26"/>
      <c r="X26"/>
      <c r="Y26"/>
      <c r="Z26"/>
      <c r="AA26"/>
      <c r="AB26"/>
      <c r="AC26"/>
      <c r="AD26"/>
      <c r="AE26"/>
      <c r="AF26"/>
      <c r="AG26"/>
      <c r="AH26"/>
      <c r="AI26"/>
      <c r="AJ26"/>
      <c r="AK26"/>
      <c r="AL26"/>
      <c r="AM26"/>
      <c r="AN26"/>
      <c r="AO26"/>
      <c r="AP26" s="1369"/>
      <c r="AQ26" s="1369"/>
      <c r="AR26" s="1372"/>
      <c r="AS26" s="1372"/>
      <c r="AT26" s="1372"/>
      <c r="AU26" s="1372"/>
      <c r="AV26" s="1372"/>
      <c r="AW26" s="1372"/>
      <c r="AX26" s="1372"/>
      <c r="AY26" s="1372"/>
      <c r="AZ26" s="1372"/>
      <c r="BA26" s="1372"/>
      <c r="BB26" s="1372"/>
      <c r="BC26" s="1372"/>
      <c r="BD26" s="1372"/>
      <c r="BE26" s="1372"/>
      <c r="BF26" s="1372"/>
      <c r="BG26" s="1372"/>
      <c r="BH26" s="1372"/>
      <c r="BI26" s="1372"/>
      <c r="BJ26" s="1372"/>
      <c r="BK26" s="1372"/>
      <c r="BL26" s="1372"/>
      <c r="BM26" s="1372"/>
      <c r="BN26" s="1372"/>
      <c r="BO26" s="1372"/>
      <c r="BP26" s="1372"/>
      <c r="BQ26" s="1372"/>
      <c r="BR26" s="1372"/>
      <c r="BS26" s="1372"/>
      <c r="BT26" s="1372"/>
      <c r="BU26" s="1372"/>
      <c r="BV26" s="1372"/>
      <c r="BW26" s="1372"/>
      <c r="BX26" s="1372"/>
      <c r="BY26" s="1372"/>
      <c r="BZ26" s="1372"/>
      <c r="CA26" s="1372"/>
      <c r="CB26"/>
      <c r="CC26"/>
      <c r="CD26" s="99"/>
    </row>
    <row r="27" spans="1:164" ht="30" customHeight="1" thickBot="1">
      <c r="A27" s="1"/>
      <c r="B27" s="79"/>
      <c r="C27" s="95"/>
      <c r="D27" s="399"/>
      <c r="E27" s="399"/>
      <c r="F27" s="400"/>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384"/>
      <c r="AQ27" s="384"/>
      <c r="AR27" s="382"/>
      <c r="AS27" s="382"/>
      <c r="AT27" s="382"/>
      <c r="AU27" s="382"/>
      <c r="AV27" s="382"/>
      <c r="AW27" s="382"/>
      <c r="AX27" s="382"/>
      <c r="AY27" s="382"/>
      <c r="AZ27" s="382"/>
      <c r="BA27" s="382"/>
      <c r="BB27" s="382"/>
      <c r="BC27" s="382"/>
      <c r="BD27" s="382"/>
      <c r="BE27" s="382"/>
      <c r="BF27" s="382"/>
      <c r="BG27" s="382"/>
      <c r="BH27" s="382"/>
      <c r="BI27" s="382"/>
      <c r="BJ27" s="382"/>
      <c r="BK27" s="382"/>
      <c r="BL27" s="382"/>
      <c r="BM27" s="382"/>
      <c r="BN27" s="382"/>
      <c r="BO27" s="382"/>
      <c r="BP27" s="382"/>
      <c r="BQ27" s="382"/>
      <c r="BR27" s="382"/>
      <c r="BS27" s="382"/>
      <c r="BT27" s="382"/>
      <c r="BU27" s="382"/>
      <c r="BV27" s="382"/>
      <c r="BW27" s="382"/>
      <c r="BX27" s="382"/>
      <c r="BY27" s="382"/>
      <c r="BZ27" s="382"/>
      <c r="CA27" s="382"/>
      <c r="CB27" s="95"/>
      <c r="CC27" s="95"/>
      <c r="CD27" s="198"/>
    </row>
    <row r="28" spans="1:164" ht="18.75" customHeight="1">
      <c r="A28" s="1"/>
      <c r="B28" s="389"/>
      <c r="C28"/>
      <c r="D28" s="397"/>
      <c r="E28" s="397"/>
      <c r="F28" s="398"/>
      <c r="G28"/>
      <c r="H28"/>
      <c r="I28"/>
      <c r="J28"/>
      <c r="K28"/>
      <c r="L28"/>
      <c r="M28"/>
      <c r="N28"/>
      <c r="O28"/>
      <c r="P28"/>
      <c r="Q28"/>
      <c r="R28"/>
      <c r="S28"/>
      <c r="T28"/>
      <c r="U28"/>
      <c r="V28"/>
      <c r="W28"/>
      <c r="X28"/>
      <c r="Y28"/>
      <c r="Z28"/>
      <c r="AA28"/>
      <c r="AB28"/>
      <c r="AC28"/>
      <c r="AD28"/>
      <c r="AE28"/>
      <c r="AF28"/>
      <c r="AG28"/>
      <c r="AH28"/>
      <c r="AI28"/>
      <c r="AJ28"/>
      <c r="AK28"/>
      <c r="AL28"/>
      <c r="AM28"/>
      <c r="AN28"/>
      <c r="AO28"/>
      <c r="AP28" s="1369"/>
      <c r="AQ28" s="1369"/>
      <c r="AR28" s="1372"/>
      <c r="AS28" s="1372"/>
      <c r="AT28" s="1372"/>
      <c r="AU28" s="1372"/>
      <c r="AV28" s="1372"/>
      <c r="AW28" s="1372"/>
      <c r="AX28" s="1372"/>
      <c r="AY28" s="1372"/>
      <c r="AZ28" s="1372"/>
      <c r="BA28" s="1372"/>
      <c r="BB28" s="1372"/>
      <c r="BC28" s="1372"/>
      <c r="BD28" s="1372"/>
      <c r="BE28" s="1372"/>
      <c r="BF28" s="1372"/>
      <c r="BG28" s="1372"/>
      <c r="BH28" s="1372"/>
      <c r="BI28" s="1372"/>
      <c r="BJ28" s="1372"/>
      <c r="BK28" s="1372"/>
      <c r="BL28" s="1372"/>
      <c r="BM28" s="1372"/>
      <c r="BN28" s="1372"/>
      <c r="BO28" s="1372"/>
      <c r="BP28" s="1372"/>
      <c r="BQ28" s="1372"/>
      <c r="BR28" s="1372"/>
      <c r="BS28" s="1372"/>
      <c r="BT28" s="1372"/>
      <c r="BU28" s="1372"/>
      <c r="BV28" s="1372"/>
      <c r="BW28" s="1372"/>
      <c r="BX28" s="1372"/>
      <c r="BY28" s="1372"/>
      <c r="BZ28" s="1372"/>
      <c r="CA28" s="1372"/>
      <c r="CB28"/>
      <c r="CC28"/>
      <c r="CD28" s="99"/>
    </row>
    <row r="29" spans="1:164" ht="18.75" customHeight="1">
      <c r="A29" s="1"/>
      <c r="B29" s="389"/>
      <c r="C29"/>
      <c r="D29" s="397"/>
      <c r="E29" s="397"/>
      <c r="F29" s="398"/>
      <c r="G29"/>
      <c r="H29"/>
      <c r="I29"/>
      <c r="J29"/>
      <c r="K29"/>
      <c r="L29"/>
      <c r="M29"/>
      <c r="N29"/>
      <c r="O29"/>
      <c r="P29"/>
      <c r="Q29"/>
      <c r="R29"/>
      <c r="S29"/>
      <c r="T29"/>
      <c r="U29"/>
      <c r="V29"/>
      <c r="W29"/>
      <c r="X29"/>
      <c r="Y29"/>
      <c r="Z29"/>
      <c r="AA29"/>
      <c r="AB29"/>
      <c r="AC29"/>
      <c r="AD29"/>
      <c r="AE29"/>
      <c r="AF29"/>
      <c r="AG29"/>
      <c r="AH29"/>
      <c r="AI29"/>
      <c r="AJ29"/>
      <c r="AK29"/>
      <c r="AL29"/>
      <c r="AM29"/>
      <c r="AN29"/>
      <c r="AO29"/>
      <c r="AP29" s="1369"/>
      <c r="AQ29" s="1369"/>
      <c r="AR29" s="1372"/>
      <c r="AS29" s="1372"/>
      <c r="AT29" s="1372"/>
      <c r="AU29" s="1372"/>
      <c r="AV29" s="1372"/>
      <c r="AW29" s="1372"/>
      <c r="AX29" s="1372"/>
      <c r="AY29" s="1372"/>
      <c r="AZ29" s="1372"/>
      <c r="BA29" s="1372"/>
      <c r="BB29" s="1372"/>
      <c r="BC29" s="1372"/>
      <c r="BD29" s="1372"/>
      <c r="BE29" s="1372"/>
      <c r="BF29" s="1372"/>
      <c r="BG29" s="1372"/>
      <c r="BH29" s="1372"/>
      <c r="BI29" s="1372"/>
      <c r="BJ29" s="1372"/>
      <c r="BK29" s="1372"/>
      <c r="BL29" s="1372"/>
      <c r="BM29" s="1372"/>
      <c r="BN29" s="1372"/>
      <c r="BO29" s="1372"/>
      <c r="BP29" s="1372"/>
      <c r="BQ29" s="1372"/>
      <c r="BR29" s="1372"/>
      <c r="BS29" s="1372"/>
      <c r="BT29" s="1372"/>
      <c r="BU29" s="1372"/>
      <c r="BV29" s="1372"/>
      <c r="BW29" s="1372"/>
      <c r="BX29" s="1372"/>
      <c r="BY29" s="1372"/>
      <c r="BZ29" s="1372"/>
      <c r="CA29" s="1372"/>
      <c r="CB29"/>
      <c r="CC29"/>
      <c r="CD29" s="99"/>
    </row>
    <row r="30" spans="1:164" ht="30" customHeight="1">
      <c r="A30" s="1"/>
      <c r="B30" s="389"/>
      <c r="C30" s="165">
        <v>9.1999999999999993</v>
      </c>
      <c r="D30" s="130" t="s">
        <v>1338</v>
      </c>
      <c r="E30" s="134"/>
      <c r="F30"/>
      <c r="G30"/>
      <c r="H30"/>
      <c r="I30"/>
      <c r="J30"/>
      <c r="K30"/>
      <c r="L30"/>
      <c r="M30"/>
      <c r="N30"/>
      <c r="O30"/>
      <c r="P30"/>
      <c r="Q30"/>
      <c r="R30"/>
      <c r="S30"/>
      <c r="T30"/>
      <c r="U30"/>
      <c r="V30"/>
      <c r="W30"/>
      <c r="X30"/>
      <c r="Y30"/>
      <c r="Z30"/>
      <c r="AA30"/>
      <c r="AB30"/>
      <c r="AC30"/>
      <c r="AD30"/>
      <c r="AE30"/>
      <c r="AF30"/>
      <c r="AG30"/>
      <c r="AH30"/>
      <c r="AI30"/>
      <c r="AJ30"/>
      <c r="AK30"/>
      <c r="AL30"/>
      <c r="AM30"/>
      <c r="AN30"/>
      <c r="AO30"/>
      <c r="AP30" s="354"/>
      <c r="AQ30" s="1375"/>
      <c r="AR30" s="1375"/>
      <c r="AS30" s="1375"/>
      <c r="AT30" s="1375"/>
      <c r="AU30" s="1375"/>
      <c r="AV30" s="1375"/>
      <c r="AW30" s="1375"/>
      <c r="AX30" s="1375"/>
      <c r="AY30" s="1375"/>
      <c r="AZ30" s="1375"/>
      <c r="BA30" s="1375"/>
      <c r="BB30" s="1375"/>
      <c r="BC30" s="1375"/>
      <c r="BD30" s="1375"/>
      <c r="BE30" s="1375"/>
      <c r="BF30" s="1375"/>
      <c r="BG30" s="1375"/>
      <c r="BH30" s="1375"/>
      <c r="BI30" s="1375"/>
      <c r="BJ30" s="1375"/>
      <c r="BK30" s="1375"/>
      <c r="BL30" s="1375"/>
      <c r="BM30" s="1375"/>
      <c r="BN30" s="1375"/>
      <c r="BO30" s="1375"/>
      <c r="BP30" s="1375"/>
      <c r="BQ30" s="1375"/>
      <c r="BR30" s="1375"/>
      <c r="BS30" s="1375"/>
      <c r="BT30" s="1375"/>
      <c r="BU30" s="1375"/>
      <c r="BV30" s="1375"/>
      <c r="BW30" s="1375"/>
      <c r="BX30" s="1375"/>
      <c r="BY30" s="1375"/>
      <c r="BZ30" s="1375"/>
      <c r="CA30" s="1375"/>
      <c r="CB30"/>
      <c r="CC30" s="69"/>
      <c r="CD30" s="99"/>
      <c r="CM30" s="151"/>
      <c r="CN30" s="151"/>
      <c r="CO30" s="151"/>
      <c r="CP30" s="151"/>
      <c r="CQ30" s="151"/>
      <c r="CR30" s="151"/>
      <c r="CS30" s="151"/>
      <c r="CT30" s="151"/>
      <c r="CU30" s="151"/>
      <c r="CV30" s="151"/>
      <c r="CW30" s="151"/>
      <c r="CX30" s="151"/>
      <c r="CY30" s="151"/>
      <c r="CZ30" s="151"/>
      <c r="DA30" s="151"/>
      <c r="DB30" s="151"/>
      <c r="DC30" s="151"/>
      <c r="DD30" s="151"/>
      <c r="DE30" s="151"/>
      <c r="DF30" s="151"/>
      <c r="DG30" s="151"/>
      <c r="DH30" s="151"/>
      <c r="DI30" s="151"/>
      <c r="DJ30" s="151"/>
      <c r="DK30" s="151"/>
    </row>
    <row r="31" spans="1:164" ht="30" customHeight="1">
      <c r="A31" s="1"/>
      <c r="B31" s="389"/>
      <c r="C31" s="161"/>
      <c r="D31" s="133" t="s">
        <v>1339</v>
      </c>
      <c r="E31" s="134"/>
      <c r="F31"/>
      <c r="G31"/>
      <c r="H31"/>
      <c r="I31"/>
      <c r="J31"/>
      <c r="K31"/>
      <c r="L31"/>
      <c r="M31"/>
      <c r="N31"/>
      <c r="O31"/>
      <c r="P31"/>
      <c r="Q31"/>
      <c r="R31"/>
      <c r="S31"/>
      <c r="T31"/>
      <c r="U31"/>
      <c r="V31"/>
      <c r="W31"/>
      <c r="X31"/>
      <c r="Y31"/>
      <c r="Z31"/>
      <c r="AA31"/>
      <c r="AB31"/>
      <c r="AC31"/>
      <c r="AD31"/>
      <c r="AE31"/>
      <c r="AF31"/>
      <c r="AG31"/>
      <c r="AH31"/>
      <c r="AI31"/>
      <c r="AJ31"/>
      <c r="AK31"/>
      <c r="AL31"/>
      <c r="AM31"/>
      <c r="AN31"/>
      <c r="AO31"/>
      <c r="AP31" s="1375"/>
      <c r="AQ31" s="1375"/>
      <c r="AR31" s="1375"/>
      <c r="AS31" s="1375"/>
      <c r="AT31" s="1375"/>
      <c r="AU31" s="1375"/>
      <c r="AV31" s="1375"/>
      <c r="AW31" s="1375"/>
      <c r="AX31" s="1375"/>
      <c r="AY31" s="1375"/>
      <c r="AZ31" s="1375"/>
      <c r="BA31" s="1375"/>
      <c r="BB31" s="1375"/>
      <c r="BC31" s="1375"/>
      <c r="BD31" s="1375"/>
      <c r="BE31" s="1375"/>
      <c r="BF31" s="1375"/>
      <c r="BG31" s="1375"/>
      <c r="BH31" s="1375"/>
      <c r="BI31" s="1375"/>
      <c r="BJ31" s="1375"/>
      <c r="BK31" s="1375"/>
      <c r="BL31" s="1375"/>
      <c r="BM31" s="1375"/>
      <c r="BN31" s="1375"/>
      <c r="BO31" s="1375"/>
      <c r="BP31" s="1375"/>
      <c r="BQ31" s="1375"/>
      <c r="BR31" s="1375"/>
      <c r="BS31" s="1375"/>
      <c r="BT31" s="1375"/>
      <c r="BU31" s="1375"/>
      <c r="BV31" s="1375"/>
      <c r="BW31" s="1375"/>
      <c r="BX31" s="1375"/>
      <c r="BY31" s="1375"/>
      <c r="BZ31" s="1375"/>
      <c r="CA31" s="1375"/>
      <c r="CB31"/>
      <c r="CC31"/>
      <c r="CD31" s="99"/>
      <c r="CK31" s="137"/>
      <c r="CL31" s="137"/>
      <c r="CM31" s="310"/>
      <c r="CN31" s="151"/>
      <c r="CO31" s="151"/>
      <c r="CP31" s="151"/>
      <c r="CQ31" s="151"/>
      <c r="CR31" s="151"/>
      <c r="CS31" s="151"/>
      <c r="CT31" s="151"/>
      <c r="CU31" s="151"/>
      <c r="CV31" s="151"/>
      <c r="CW31" s="151"/>
      <c r="CX31" s="151"/>
      <c r="CY31" s="151"/>
      <c r="CZ31" s="151"/>
      <c r="DA31" s="151"/>
      <c r="DB31" s="151"/>
      <c r="DC31" s="151"/>
      <c r="DD31" s="151"/>
      <c r="DE31" s="151"/>
      <c r="DF31" s="151"/>
      <c r="DG31" s="151"/>
      <c r="DH31" s="151"/>
      <c r="DI31" s="151"/>
      <c r="DJ31" s="151"/>
      <c r="DK31" s="151"/>
    </row>
    <row r="32" spans="1:164" ht="24.9" customHeight="1">
      <c r="A32" s="1"/>
      <c r="B32" s="389"/>
      <c r="C32" s="161"/>
      <c r="F32"/>
      <c r="G32"/>
      <c r="H32"/>
      <c r="I32"/>
      <c r="J32"/>
      <c r="K32"/>
      <c r="L32"/>
      <c r="M32"/>
      <c r="N32"/>
      <c r="O32"/>
      <c r="P32"/>
      <c r="Q32"/>
      <c r="R32"/>
      <c r="S32"/>
      <c r="T32"/>
      <c r="U32"/>
      <c r="V32"/>
      <c r="W32"/>
      <c r="X32"/>
      <c r="Y32"/>
      <c r="Z32"/>
      <c r="AA32"/>
      <c r="AB32"/>
      <c r="AC32"/>
      <c r="AD32"/>
      <c r="AE32"/>
      <c r="AF32"/>
      <c r="AG32"/>
      <c r="AH32"/>
      <c r="AI32"/>
      <c r="AJ32"/>
      <c r="AK32"/>
      <c r="AL32"/>
      <c r="AM32"/>
      <c r="AN32"/>
      <c r="AO32"/>
      <c r="BX32" s="101"/>
      <c r="BY32" s="353" t="s">
        <v>1340</v>
      </c>
      <c r="CB32"/>
      <c r="CC32"/>
      <c r="CD32" s="99"/>
    </row>
    <row r="33" spans="1:129" ht="30" customHeight="1">
      <c r="A33" s="1"/>
      <c r="B33" s="389"/>
      <c r="C33" s="161"/>
      <c r="D33" s="130" t="s">
        <v>778</v>
      </c>
      <c r="F33" s="162" t="s">
        <v>1341</v>
      </c>
      <c r="G33"/>
      <c r="H33"/>
      <c r="I33"/>
      <c r="J33"/>
      <c r="K33"/>
      <c r="L33"/>
      <c r="M33"/>
      <c r="N33"/>
      <c r="O33"/>
      <c r="P33"/>
      <c r="Q33"/>
      <c r="R33"/>
      <c r="S33"/>
      <c r="T33"/>
      <c r="U33"/>
      <c r="V33"/>
      <c r="W33"/>
      <c r="X33"/>
      <c r="Y33"/>
      <c r="Z33"/>
      <c r="AA33"/>
      <c r="AB33"/>
      <c r="AC33"/>
      <c r="AD33"/>
      <c r="AE33"/>
      <c r="AF33"/>
      <c r="AG33"/>
      <c r="AH33"/>
      <c r="AI33"/>
      <c r="AJ33"/>
      <c r="AK33"/>
      <c r="AL33"/>
      <c r="AM33"/>
      <c r="AN33"/>
      <c r="AO33"/>
      <c r="AP33" s="2001" t="s">
        <v>987</v>
      </c>
      <c r="AQ33" s="2002"/>
      <c r="AR33" s="1995"/>
      <c r="AS33" s="1996"/>
      <c r="AT33" s="1996"/>
      <c r="AU33" s="1996"/>
      <c r="AV33" s="1996"/>
      <c r="AW33" s="1996"/>
      <c r="AX33" s="1996"/>
      <c r="AY33" s="1996"/>
      <c r="AZ33" s="1996"/>
      <c r="BA33" s="1996"/>
      <c r="BB33" s="1996"/>
      <c r="BC33" s="1996"/>
      <c r="BD33" s="1996"/>
      <c r="BE33" s="1996"/>
      <c r="BF33" s="1996"/>
      <c r="BG33" s="1996"/>
      <c r="BH33" s="1996"/>
      <c r="BI33" s="1996"/>
      <c r="BJ33" s="1996"/>
      <c r="BK33" s="1996"/>
      <c r="BL33" s="1996"/>
      <c r="BM33" s="1996"/>
      <c r="BN33" s="1996"/>
      <c r="BO33" s="1996"/>
      <c r="BP33" s="1996"/>
      <c r="BQ33" s="1996"/>
      <c r="BR33" s="1996"/>
      <c r="BS33" s="1996"/>
      <c r="BT33" s="1996"/>
      <c r="BU33" s="1996"/>
      <c r="BV33" s="1996"/>
      <c r="BW33" s="1996"/>
      <c r="BX33" s="1996"/>
      <c r="BY33" s="1996"/>
      <c r="BZ33" s="1996"/>
      <c r="CA33" s="1997"/>
      <c r="CB33"/>
      <c r="CC33"/>
      <c r="CD33" s="99"/>
    </row>
    <row r="34" spans="1:129" ht="30" customHeight="1">
      <c r="A34" s="1"/>
      <c r="B34" s="389"/>
      <c r="C34" s="165"/>
      <c r="D34" s="133"/>
      <c r="F34" s="135" t="s">
        <v>1342</v>
      </c>
      <c r="G34"/>
      <c r="H34"/>
      <c r="I34"/>
      <c r="J34"/>
      <c r="K34"/>
      <c r="L34"/>
      <c r="M34"/>
      <c r="N34"/>
      <c r="O34"/>
      <c r="P34"/>
      <c r="Q34"/>
      <c r="R34"/>
      <c r="S34"/>
      <c r="T34"/>
      <c r="U34"/>
      <c r="V34"/>
      <c r="W34"/>
      <c r="X34"/>
      <c r="Y34"/>
      <c r="Z34"/>
      <c r="AA34"/>
      <c r="AB34"/>
      <c r="AC34"/>
      <c r="AD34"/>
      <c r="AE34"/>
      <c r="AF34"/>
      <c r="AG34"/>
      <c r="AH34"/>
      <c r="AI34"/>
      <c r="AJ34"/>
      <c r="AK34"/>
      <c r="AL34"/>
      <c r="AM34"/>
      <c r="AN34"/>
      <c r="AO34"/>
      <c r="AP34" s="2002"/>
      <c r="AQ34" s="2002"/>
      <c r="AR34" s="1998"/>
      <c r="AS34" s="1999"/>
      <c r="AT34" s="1999"/>
      <c r="AU34" s="1999"/>
      <c r="AV34" s="1999"/>
      <c r="AW34" s="1999"/>
      <c r="AX34" s="1999"/>
      <c r="AY34" s="1999"/>
      <c r="AZ34" s="1999"/>
      <c r="BA34" s="1999"/>
      <c r="BB34" s="1999"/>
      <c r="BC34" s="1999"/>
      <c r="BD34" s="1999"/>
      <c r="BE34" s="1999"/>
      <c r="BF34" s="1999"/>
      <c r="BG34" s="1999"/>
      <c r="BH34" s="1999"/>
      <c r="BI34" s="1999"/>
      <c r="BJ34" s="1999"/>
      <c r="BK34" s="1999"/>
      <c r="BL34" s="1999"/>
      <c r="BM34" s="1999"/>
      <c r="BN34" s="1999"/>
      <c r="BO34" s="1999"/>
      <c r="BP34" s="1999"/>
      <c r="BQ34" s="1999"/>
      <c r="BR34" s="1999"/>
      <c r="BS34" s="1999"/>
      <c r="BT34" s="1999"/>
      <c r="BU34" s="1999"/>
      <c r="BV34" s="1999"/>
      <c r="BW34" s="1999"/>
      <c r="BX34" s="1999"/>
      <c r="BY34" s="1999"/>
      <c r="BZ34" s="1999"/>
      <c r="CA34" s="2000"/>
      <c r="CB34"/>
      <c r="CC34"/>
      <c r="CD34" s="99"/>
    </row>
    <row r="35" spans="1:129" ht="20.100000000000001" customHeight="1">
      <c r="A35" s="1"/>
      <c r="B35" s="389"/>
      <c r="C35" s="161"/>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99"/>
    </row>
    <row r="36" spans="1:129" ht="30" customHeight="1">
      <c r="A36" s="1"/>
      <c r="B36" s="389"/>
      <c r="C36" s="161"/>
      <c r="D36" s="162" t="s">
        <v>729</v>
      </c>
      <c r="E36" s="132"/>
      <c r="F36" s="132" t="s">
        <v>1343</v>
      </c>
      <c r="G36"/>
      <c r="H36"/>
      <c r="I36"/>
      <c r="J36"/>
      <c r="K36"/>
      <c r="L36"/>
      <c r="M36"/>
      <c r="N36"/>
      <c r="O36"/>
      <c r="P36"/>
      <c r="Q36"/>
      <c r="R36"/>
      <c r="S36"/>
      <c r="T36"/>
      <c r="U36"/>
      <c r="V36"/>
      <c r="W36"/>
      <c r="X36"/>
      <c r="Y36"/>
      <c r="Z36"/>
      <c r="AA36"/>
      <c r="AB36"/>
      <c r="AC36"/>
      <c r="AD36"/>
      <c r="AE36"/>
      <c r="AF36"/>
      <c r="AG36"/>
      <c r="AH36"/>
      <c r="AI36"/>
      <c r="AJ36"/>
      <c r="AK36"/>
      <c r="AL36"/>
      <c r="AM36"/>
      <c r="AN36"/>
      <c r="AO36"/>
      <c r="AP36" s="2001" t="s">
        <v>993</v>
      </c>
      <c r="AQ36" s="2002"/>
      <c r="AR36" s="1995"/>
      <c r="AS36" s="1996"/>
      <c r="AT36" s="1996"/>
      <c r="AU36" s="1996"/>
      <c r="AV36" s="1996"/>
      <c r="AW36" s="1996"/>
      <c r="AX36" s="1996"/>
      <c r="AY36" s="1996"/>
      <c r="AZ36" s="1996"/>
      <c r="BA36" s="1996"/>
      <c r="BB36" s="1996"/>
      <c r="BC36" s="1996"/>
      <c r="BD36" s="1996"/>
      <c r="BE36" s="1996"/>
      <c r="BF36" s="1996"/>
      <c r="BG36" s="1996"/>
      <c r="BH36" s="1996"/>
      <c r="BI36" s="1996"/>
      <c r="BJ36" s="1996"/>
      <c r="BK36" s="1996"/>
      <c r="BL36" s="1996"/>
      <c r="BM36" s="1996"/>
      <c r="BN36" s="1996"/>
      <c r="BO36" s="1996"/>
      <c r="BP36" s="1996"/>
      <c r="BQ36" s="1996"/>
      <c r="BR36" s="1996"/>
      <c r="BS36" s="1996"/>
      <c r="BT36" s="1996"/>
      <c r="BU36" s="1996"/>
      <c r="BV36" s="1996"/>
      <c r="BW36" s="1996"/>
      <c r="BX36" s="1996"/>
      <c r="BY36" s="1996"/>
      <c r="BZ36" s="1996"/>
      <c r="CA36" s="1997"/>
      <c r="CB36"/>
      <c r="CC36"/>
      <c r="CD36" s="99"/>
    </row>
    <row r="37" spans="1:129" ht="30" customHeight="1">
      <c r="A37" s="1"/>
      <c r="B37" s="389"/>
      <c r="C37" s="161"/>
      <c r="D37" s="135"/>
      <c r="E37" s="134"/>
      <c r="F37" s="134" t="s">
        <v>1344</v>
      </c>
      <c r="G37"/>
      <c r="H37"/>
      <c r="I37"/>
      <c r="J37"/>
      <c r="K37"/>
      <c r="L37"/>
      <c r="M37"/>
      <c r="N37"/>
      <c r="O37"/>
      <c r="P37"/>
      <c r="Q37"/>
      <c r="R37"/>
      <c r="S37"/>
      <c r="T37"/>
      <c r="U37"/>
      <c r="V37"/>
      <c r="W37"/>
      <c r="X37"/>
      <c r="Y37"/>
      <c r="Z37"/>
      <c r="AA37"/>
      <c r="AB37"/>
      <c r="AC37"/>
      <c r="AD37"/>
      <c r="AE37"/>
      <c r="AF37"/>
      <c r="AG37"/>
      <c r="AH37"/>
      <c r="AI37"/>
      <c r="AJ37"/>
      <c r="AK37"/>
      <c r="AL37"/>
      <c r="AM37"/>
      <c r="AN37"/>
      <c r="AO37"/>
      <c r="AP37" s="2002"/>
      <c r="AQ37" s="2002"/>
      <c r="AR37" s="1998"/>
      <c r="AS37" s="1999"/>
      <c r="AT37" s="1999"/>
      <c r="AU37" s="1999"/>
      <c r="AV37" s="1999"/>
      <c r="AW37" s="1999"/>
      <c r="AX37" s="1999"/>
      <c r="AY37" s="1999"/>
      <c r="AZ37" s="1999"/>
      <c r="BA37" s="1999"/>
      <c r="BB37" s="1999"/>
      <c r="BC37" s="1999"/>
      <c r="BD37" s="1999"/>
      <c r="BE37" s="1999"/>
      <c r="BF37" s="1999"/>
      <c r="BG37" s="1999"/>
      <c r="BH37" s="1999"/>
      <c r="BI37" s="1999"/>
      <c r="BJ37" s="1999"/>
      <c r="BK37" s="1999"/>
      <c r="BL37" s="1999"/>
      <c r="BM37" s="1999"/>
      <c r="BN37" s="1999"/>
      <c r="BO37" s="1999"/>
      <c r="BP37" s="1999"/>
      <c r="BQ37" s="1999"/>
      <c r="BR37" s="1999"/>
      <c r="BS37" s="1999"/>
      <c r="BT37" s="1999"/>
      <c r="BU37" s="1999"/>
      <c r="BV37" s="1999"/>
      <c r="BW37" s="1999"/>
      <c r="BX37" s="1999"/>
      <c r="BY37" s="1999"/>
      <c r="BZ37" s="1999"/>
      <c r="CA37" s="2000"/>
      <c r="CB37"/>
      <c r="CC37"/>
      <c r="CD37" s="99"/>
    </row>
    <row r="38" spans="1:129" ht="19.5" customHeight="1">
      <c r="A38" s="1"/>
      <c r="B38" s="389"/>
      <c r="C38" s="153"/>
      <c r="D38" s="135"/>
      <c r="E38" s="134"/>
      <c r="F38" s="131"/>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99"/>
    </row>
    <row r="39" spans="1:129" ht="30" customHeight="1">
      <c r="A39" s="1"/>
      <c r="B39" s="389"/>
      <c r="C39" s="165"/>
      <c r="D39" s="130" t="s">
        <v>783</v>
      </c>
      <c r="F39" s="132" t="s">
        <v>1265</v>
      </c>
      <c r="G39"/>
      <c r="H39"/>
      <c r="I39"/>
      <c r="J39"/>
      <c r="K39"/>
      <c r="L39"/>
      <c r="M39"/>
      <c r="N39"/>
      <c r="O39"/>
      <c r="P39"/>
      <c r="Q39"/>
      <c r="R39"/>
      <c r="S39"/>
      <c r="T39"/>
      <c r="U39"/>
      <c r="V39"/>
      <c r="W39"/>
      <c r="X39"/>
      <c r="Y39"/>
      <c r="Z39"/>
      <c r="AA39"/>
      <c r="AB39"/>
      <c r="AC39"/>
      <c r="AD39"/>
      <c r="AE39"/>
      <c r="AF39"/>
      <c r="AG39"/>
      <c r="AH39"/>
      <c r="AI39"/>
      <c r="AJ39"/>
      <c r="AK39"/>
      <c r="AL39"/>
      <c r="AM39"/>
      <c r="AN39"/>
      <c r="AO39"/>
      <c r="AP39" s="2001" t="s">
        <v>1345</v>
      </c>
      <c r="AQ39" s="2002"/>
      <c r="AR39" s="1995"/>
      <c r="AS39" s="1996"/>
      <c r="AT39" s="1996"/>
      <c r="AU39" s="1996"/>
      <c r="AV39" s="1996"/>
      <c r="AW39" s="1996"/>
      <c r="AX39" s="1996"/>
      <c r="AY39" s="1996"/>
      <c r="AZ39" s="1996"/>
      <c r="BA39" s="1996"/>
      <c r="BB39" s="1996"/>
      <c r="BC39" s="1996"/>
      <c r="BD39" s="1996"/>
      <c r="BE39" s="1996"/>
      <c r="BF39" s="1996"/>
      <c r="BG39" s="1996"/>
      <c r="BH39" s="1996"/>
      <c r="BI39" s="1996"/>
      <c r="BJ39" s="1996"/>
      <c r="BK39" s="1996"/>
      <c r="BL39" s="1996"/>
      <c r="BM39" s="1996"/>
      <c r="BN39" s="1996"/>
      <c r="BO39" s="1996"/>
      <c r="BP39" s="1996"/>
      <c r="BQ39" s="1996"/>
      <c r="BR39" s="1996"/>
      <c r="BS39" s="1996"/>
      <c r="BT39" s="1996"/>
      <c r="BU39" s="1996"/>
      <c r="BV39" s="1996"/>
      <c r="BW39" s="1996"/>
      <c r="BX39" s="1996"/>
      <c r="BY39" s="1996"/>
      <c r="BZ39" s="1996"/>
      <c r="CA39" s="1997"/>
      <c r="CB39"/>
      <c r="CC39"/>
      <c r="CD39" s="99"/>
    </row>
    <row r="40" spans="1:129" s="136" customFormat="1" ht="30" customHeight="1">
      <c r="A40" s="189"/>
      <c r="B40" s="389"/>
      <c r="C40" s="164"/>
      <c r="D40" s="130"/>
      <c r="E40" s="2"/>
      <c r="F40" s="134" t="s">
        <v>1266</v>
      </c>
      <c r="G40"/>
      <c r="H40"/>
      <c r="I40"/>
      <c r="J40"/>
      <c r="K40"/>
      <c r="L40"/>
      <c r="M40"/>
      <c r="N40"/>
      <c r="O40"/>
      <c r="P40"/>
      <c r="Q40"/>
      <c r="R40"/>
      <c r="S40"/>
      <c r="T40"/>
      <c r="U40"/>
      <c r="V40"/>
      <c r="W40"/>
      <c r="X40"/>
      <c r="Y40"/>
      <c r="Z40"/>
      <c r="AA40"/>
      <c r="AB40"/>
      <c r="AC40"/>
      <c r="AD40"/>
      <c r="AE40"/>
      <c r="AF40"/>
      <c r="AG40"/>
      <c r="AH40"/>
      <c r="AI40"/>
      <c r="AJ40"/>
      <c r="AK40"/>
      <c r="AL40"/>
      <c r="AM40"/>
      <c r="AN40"/>
      <c r="AO40"/>
      <c r="AP40" s="2002"/>
      <c r="AQ40" s="2002"/>
      <c r="AR40" s="1998"/>
      <c r="AS40" s="1999"/>
      <c r="AT40" s="1999"/>
      <c r="AU40" s="1999"/>
      <c r="AV40" s="1999"/>
      <c r="AW40" s="1999"/>
      <c r="AX40" s="1999"/>
      <c r="AY40" s="1999"/>
      <c r="AZ40" s="1999"/>
      <c r="BA40" s="1999"/>
      <c r="BB40" s="1999"/>
      <c r="BC40" s="1999"/>
      <c r="BD40" s="1999"/>
      <c r="BE40" s="1999"/>
      <c r="BF40" s="1999"/>
      <c r="BG40" s="1999"/>
      <c r="BH40" s="1999"/>
      <c r="BI40" s="1999"/>
      <c r="BJ40" s="1999"/>
      <c r="BK40" s="1999"/>
      <c r="BL40" s="1999"/>
      <c r="BM40" s="1999"/>
      <c r="BN40" s="1999"/>
      <c r="BO40" s="1999"/>
      <c r="BP40" s="1999"/>
      <c r="BQ40" s="1999"/>
      <c r="BR40" s="1999"/>
      <c r="BS40" s="1999"/>
      <c r="BT40" s="1999"/>
      <c r="BU40" s="1999"/>
      <c r="BV40" s="1999"/>
      <c r="BW40" s="1999"/>
      <c r="BX40" s="1999"/>
      <c r="BY40" s="1999"/>
      <c r="BZ40" s="1999"/>
      <c r="CA40" s="2000"/>
      <c r="CB40"/>
      <c r="CC40"/>
      <c r="CD40" s="99"/>
    </row>
    <row r="41" spans="1:129" ht="20.100000000000001" customHeight="1">
      <c r="A41" s="1"/>
      <c r="B41" s="389"/>
      <c r="C41" s="164"/>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99"/>
    </row>
    <row r="42" spans="1:129" ht="18.75" customHeight="1" thickBot="1">
      <c r="A42" s="1"/>
      <c r="B42" s="79"/>
      <c r="C42" s="401"/>
      <c r="D42" s="395"/>
      <c r="E42" s="174"/>
      <c r="F42" s="401"/>
      <c r="G42" s="1400"/>
      <c r="H42" s="1400"/>
      <c r="I42" s="1400"/>
      <c r="J42" s="1400"/>
      <c r="K42" s="1400"/>
      <c r="L42" s="1400"/>
      <c r="M42" s="1400"/>
      <c r="N42" s="1400"/>
      <c r="O42" s="1400"/>
      <c r="P42" s="1400"/>
      <c r="Q42" s="1400"/>
      <c r="R42" s="1400"/>
      <c r="S42" s="1400"/>
      <c r="T42" s="1400"/>
      <c r="U42" s="1400"/>
      <c r="V42" s="1400"/>
      <c r="W42" s="1400"/>
      <c r="X42" s="1400"/>
      <c r="Y42" s="1400"/>
      <c r="Z42" s="1400"/>
      <c r="AA42" s="1400"/>
      <c r="AB42" s="1400"/>
      <c r="AC42" s="1400"/>
      <c r="AD42" s="1400"/>
      <c r="AE42" s="1400"/>
      <c r="AF42" s="1400"/>
      <c r="AG42" s="1400"/>
      <c r="AH42" s="1400"/>
      <c r="AI42" s="1400"/>
      <c r="AJ42" s="1400"/>
      <c r="AK42" s="1400"/>
      <c r="AL42" s="1400"/>
      <c r="AM42" s="1400"/>
      <c r="AN42" s="1400"/>
      <c r="AO42" s="1400"/>
      <c r="AP42" s="300"/>
      <c r="AQ42" s="300"/>
      <c r="AR42" s="300"/>
      <c r="AS42" s="300"/>
      <c r="AT42" s="300"/>
      <c r="AU42" s="300"/>
      <c r="AV42" s="300"/>
      <c r="AW42" s="300"/>
      <c r="AX42" s="300"/>
      <c r="AY42" s="300"/>
      <c r="AZ42" s="300"/>
      <c r="BA42" s="300"/>
      <c r="BB42" s="300"/>
      <c r="BC42" s="300"/>
      <c r="BD42" s="300"/>
      <c r="BE42" s="300"/>
      <c r="BF42" s="300"/>
      <c r="BG42" s="300"/>
      <c r="BH42" s="300"/>
      <c r="BI42" s="300"/>
      <c r="BJ42" s="300"/>
      <c r="BK42" s="300"/>
      <c r="BL42" s="300"/>
      <c r="BM42" s="300"/>
      <c r="BN42" s="300"/>
      <c r="BO42" s="300"/>
      <c r="BP42" s="300"/>
      <c r="BQ42" s="300"/>
      <c r="BR42" s="300"/>
      <c r="BS42" s="300"/>
      <c r="BT42" s="300"/>
      <c r="BU42" s="300"/>
      <c r="BV42" s="300"/>
      <c r="BW42" s="300"/>
      <c r="BX42" s="300"/>
      <c r="BY42" s="300"/>
      <c r="BZ42" s="300"/>
      <c r="CA42" s="300"/>
      <c r="CB42" s="95"/>
      <c r="CC42" s="95"/>
      <c r="CD42" s="198"/>
    </row>
    <row r="43" spans="1:129" ht="30" customHeight="1">
      <c r="A43" s="1"/>
      <c r="B43" s="389"/>
      <c r="C43" s="161"/>
      <c r="D43" s="308"/>
      <c r="E43" s="1"/>
      <c r="F43" s="134"/>
      <c r="G43" s="1401"/>
      <c r="H43" s="1401"/>
      <c r="I43" s="1401"/>
      <c r="J43" s="1401"/>
      <c r="K43" s="1401"/>
      <c r="L43" s="1401"/>
      <c r="M43" s="1401"/>
      <c r="N43" s="1401"/>
      <c r="O43" s="1401"/>
      <c r="P43" s="1401"/>
      <c r="Q43" s="1401"/>
      <c r="R43" s="1401"/>
      <c r="S43" s="1401"/>
      <c r="T43" s="1401"/>
      <c r="U43" s="1401"/>
      <c r="V43" s="1401"/>
      <c r="W43" s="1401"/>
      <c r="X43" s="1401"/>
      <c r="Y43" s="1401"/>
      <c r="Z43" s="1401"/>
      <c r="AA43" s="1401"/>
      <c r="AB43" s="1401"/>
      <c r="AC43" s="1401"/>
      <c r="AD43" s="1401"/>
      <c r="AE43" s="1401"/>
      <c r="AF43" s="1401"/>
      <c r="AG43" s="1401"/>
      <c r="AH43" s="1401"/>
      <c r="AI43" s="1401"/>
      <c r="AJ43" s="1401"/>
      <c r="AK43" s="1401"/>
      <c r="AL43" s="1401"/>
      <c r="AM43" s="1401"/>
      <c r="AN43" s="1401"/>
      <c r="AO43" s="1401"/>
      <c r="AP43" s="126"/>
      <c r="AQ43" s="126"/>
      <c r="AR43" s="126"/>
      <c r="AS43" s="126"/>
      <c r="AT43" s="126"/>
      <c r="AU43" s="126"/>
      <c r="AV43" s="126"/>
      <c r="AW43" s="126"/>
      <c r="AX43" s="126"/>
      <c r="AY43" s="126"/>
      <c r="AZ43" s="126"/>
      <c r="BA43" s="126"/>
      <c r="BB43" s="126"/>
      <c r="BC43" s="126"/>
      <c r="BD43" s="126"/>
      <c r="BE43" s="126"/>
      <c r="BF43" s="126"/>
      <c r="BG43" s="126"/>
      <c r="BH43" s="126"/>
      <c r="BI43" s="126"/>
      <c r="BJ43" s="126"/>
      <c r="BK43" s="126"/>
      <c r="BL43" s="126"/>
      <c r="BM43" s="126"/>
      <c r="BN43" s="126"/>
      <c r="BO43" s="126"/>
      <c r="BP43" s="126"/>
      <c r="BQ43" s="126"/>
      <c r="BR43" s="126"/>
      <c r="BS43" s="126"/>
      <c r="BT43" s="126"/>
      <c r="BU43" s="126"/>
      <c r="BV43" s="126"/>
      <c r="BW43" s="126"/>
      <c r="BX43" s="126"/>
      <c r="BY43" s="126"/>
      <c r="BZ43" s="126"/>
      <c r="CA43" s="126"/>
      <c r="CB43"/>
      <c r="CC43"/>
      <c r="CD43" s="99"/>
    </row>
    <row r="44" spans="1:129" ht="30" customHeight="1">
      <c r="A44" s="1"/>
      <c r="B44" s="389"/>
      <c r="C44" s="165">
        <v>9.3000000000000007</v>
      </c>
      <c r="D44" s="161" t="s">
        <v>1346</v>
      </c>
      <c r="G44"/>
      <c r="H44"/>
      <c r="I44"/>
      <c r="J44"/>
      <c r="K44"/>
      <c r="L44"/>
      <c r="M44"/>
      <c r="N44"/>
      <c r="O44"/>
      <c r="P44"/>
      <c r="Q44"/>
      <c r="R44"/>
      <c r="S44"/>
      <c r="T44"/>
      <c r="U44"/>
      <c r="V44"/>
      <c r="W44"/>
      <c r="X44"/>
      <c r="Y44"/>
      <c r="Z44"/>
      <c r="AA44"/>
      <c r="AB44"/>
      <c r="AC44"/>
      <c r="AD44"/>
      <c r="AE44"/>
      <c r="AF44"/>
      <c r="AG44"/>
      <c r="AH44"/>
      <c r="AI44"/>
      <c r="AJ44"/>
      <c r="AK44"/>
      <c r="AL44"/>
      <c r="AM44"/>
      <c r="AN44"/>
      <c r="AO44"/>
      <c r="AP44" s="2002">
        <v>58</v>
      </c>
      <c r="AQ44" s="2002"/>
      <c r="AR44" s="1995"/>
      <c r="AS44" s="1996"/>
      <c r="AT44" s="1996"/>
      <c r="AU44" s="1996"/>
      <c r="AV44" s="1996"/>
      <c r="AW44" s="1996"/>
      <c r="AX44" s="1996"/>
      <c r="AY44" s="1996"/>
      <c r="AZ44" s="1996"/>
      <c r="BA44" s="1996"/>
      <c r="BB44" s="1996"/>
      <c r="BC44" s="1996"/>
      <c r="BD44" s="1996"/>
      <c r="BE44" s="1996"/>
      <c r="BF44" s="1996"/>
      <c r="BG44" s="1996"/>
      <c r="BH44" s="1996"/>
      <c r="BI44" s="1996"/>
      <c r="BJ44" s="1996"/>
      <c r="BK44" s="1996"/>
      <c r="BL44" s="1996"/>
      <c r="BM44" s="1996"/>
      <c r="BN44" s="1996"/>
      <c r="BO44" s="1996"/>
      <c r="BP44" s="1996"/>
      <c r="BQ44" s="1996"/>
      <c r="BR44" s="1996"/>
      <c r="BS44" s="1996"/>
      <c r="BT44" s="1996"/>
      <c r="BU44" s="1996"/>
      <c r="BV44" s="1996"/>
      <c r="BW44" s="1996"/>
      <c r="BX44" s="1996"/>
      <c r="BY44" s="1996"/>
      <c r="BZ44" s="1996"/>
      <c r="CA44" s="1997"/>
      <c r="CB44"/>
      <c r="CC44"/>
      <c r="CD44" s="99"/>
    </row>
    <row r="45" spans="1:129" ht="30" customHeight="1">
      <c r="A45" s="1"/>
      <c r="B45" s="389"/>
      <c r="C45" s="166"/>
      <c r="D45" s="164" t="s">
        <v>1347</v>
      </c>
      <c r="F45"/>
      <c r="G45"/>
      <c r="H45"/>
      <c r="I45"/>
      <c r="J45"/>
      <c r="K45"/>
      <c r="L45"/>
      <c r="M45"/>
      <c r="N45"/>
      <c r="O45"/>
      <c r="P45"/>
      <c r="Q45"/>
      <c r="R45"/>
      <c r="S45"/>
      <c r="T45"/>
      <c r="U45"/>
      <c r="V45"/>
      <c r="W45"/>
      <c r="X45"/>
      <c r="Y45"/>
      <c r="Z45"/>
      <c r="AA45"/>
      <c r="AB45"/>
      <c r="AC45"/>
      <c r="AD45"/>
      <c r="AE45"/>
      <c r="AF45"/>
      <c r="AG45"/>
      <c r="AH45"/>
      <c r="AI45"/>
      <c r="AJ45"/>
      <c r="AK45"/>
      <c r="AL45"/>
      <c r="AM45"/>
      <c r="AN45"/>
      <c r="AO45"/>
      <c r="AP45" s="2002"/>
      <c r="AQ45" s="2002"/>
      <c r="AR45" s="1998"/>
      <c r="AS45" s="1999"/>
      <c r="AT45" s="1999"/>
      <c r="AU45" s="1999"/>
      <c r="AV45" s="1999"/>
      <c r="AW45" s="1999"/>
      <c r="AX45" s="1999"/>
      <c r="AY45" s="1999"/>
      <c r="AZ45" s="1999"/>
      <c r="BA45" s="1999"/>
      <c r="BB45" s="1999"/>
      <c r="BC45" s="1999"/>
      <c r="BD45" s="1999"/>
      <c r="BE45" s="1999"/>
      <c r="BF45" s="1999"/>
      <c r="BG45" s="1999"/>
      <c r="BH45" s="1999"/>
      <c r="BI45" s="1999"/>
      <c r="BJ45" s="1999"/>
      <c r="BK45" s="1999"/>
      <c r="BL45" s="1999"/>
      <c r="BM45" s="1999"/>
      <c r="BN45" s="1999"/>
      <c r="BO45" s="1999"/>
      <c r="BP45" s="1999"/>
      <c r="BQ45" s="1999"/>
      <c r="BR45" s="1999"/>
      <c r="BS45" s="1999"/>
      <c r="BT45" s="1999"/>
      <c r="BU45" s="1999"/>
      <c r="BV45" s="1999"/>
      <c r="BW45" s="1999"/>
      <c r="BX45" s="1999"/>
      <c r="BY45" s="1999"/>
      <c r="BZ45" s="1999"/>
      <c r="CA45" s="2000"/>
      <c r="CB45"/>
      <c r="CC45"/>
      <c r="CD45" s="99"/>
      <c r="CE45" s="1"/>
    </row>
    <row r="46" spans="1:129" ht="30" customHeight="1" thickBot="1">
      <c r="A46" s="1"/>
      <c r="B46" s="79"/>
      <c r="C46" s="294"/>
      <c r="D46" s="174"/>
      <c r="E46" s="174"/>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95"/>
      <c r="BD46" s="95"/>
      <c r="BE46" s="95"/>
      <c r="BF46" s="95"/>
      <c r="BG46" s="95"/>
      <c r="BH46" s="95"/>
      <c r="BI46" s="95"/>
      <c r="BJ46" s="95"/>
      <c r="BK46" s="95"/>
      <c r="BL46" s="95"/>
      <c r="BM46" s="95"/>
      <c r="BN46" s="95"/>
      <c r="BO46" s="95"/>
      <c r="BP46" s="95"/>
      <c r="BQ46" s="95"/>
      <c r="BR46" s="95"/>
      <c r="BS46" s="95"/>
      <c r="BT46" s="95"/>
      <c r="BU46" s="95"/>
      <c r="BV46" s="95"/>
      <c r="BW46" s="95"/>
      <c r="BX46" s="95"/>
      <c r="BY46" s="95"/>
      <c r="BZ46" s="95"/>
      <c r="CA46" s="95"/>
      <c r="CB46" s="95"/>
      <c r="CC46" s="95"/>
      <c r="CD46" s="198"/>
    </row>
    <row r="47" spans="1:129" ht="30" customHeight="1">
      <c r="A47" s="1"/>
      <c r="B47" s="389"/>
      <c r="C47" s="161"/>
      <c r="D47" s="133"/>
      <c r="F47" s="134"/>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99"/>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1:129" ht="30" customHeight="1">
      <c r="A48" s="1"/>
      <c r="B48" s="389"/>
      <c r="C48" s="165">
        <v>9.4</v>
      </c>
      <c r="D48" s="161" t="s">
        <v>1348</v>
      </c>
      <c r="G48"/>
      <c r="H48"/>
      <c r="I48"/>
      <c r="J48"/>
      <c r="K48"/>
      <c r="L48"/>
      <c r="M48"/>
      <c r="N48"/>
      <c r="O48"/>
      <c r="P48"/>
      <c r="Q48"/>
      <c r="R48"/>
      <c r="S48"/>
      <c r="T48"/>
      <c r="U48"/>
      <c r="V48"/>
      <c r="W48"/>
      <c r="X48"/>
      <c r="Y48"/>
      <c r="Z48"/>
      <c r="AA48"/>
      <c r="AB48"/>
      <c r="AC48"/>
      <c r="AD48"/>
      <c r="AE48"/>
      <c r="AF48"/>
      <c r="AG48"/>
      <c r="AH48"/>
      <c r="AI48"/>
      <c r="AJ48"/>
      <c r="AK48"/>
      <c r="AL48"/>
      <c r="AM48"/>
      <c r="AN48"/>
      <c r="AO48"/>
      <c r="AP48" s="2001" t="s">
        <v>997</v>
      </c>
      <c r="AQ48" s="2002"/>
      <c r="AR48" s="1995"/>
      <c r="AS48" s="1996"/>
      <c r="AT48" s="1996"/>
      <c r="AU48" s="1996"/>
      <c r="AV48" s="1996"/>
      <c r="AW48" s="1996"/>
      <c r="AX48" s="1996"/>
      <c r="AY48" s="1996"/>
      <c r="AZ48" s="1996"/>
      <c r="BA48" s="1996"/>
      <c r="BB48" s="1996"/>
      <c r="BC48" s="1996"/>
      <c r="BD48" s="1996"/>
      <c r="BE48" s="1996"/>
      <c r="BF48" s="1996"/>
      <c r="BG48" s="1996"/>
      <c r="BH48" s="1996"/>
      <c r="BI48" s="1996"/>
      <c r="BJ48" s="1996"/>
      <c r="BK48" s="1996"/>
      <c r="BL48" s="1996"/>
      <c r="BM48" s="1996"/>
      <c r="BN48" s="1996"/>
      <c r="BO48" s="1996"/>
      <c r="BP48" s="1996"/>
      <c r="BQ48" s="1996"/>
      <c r="BR48" s="1996"/>
      <c r="BS48" s="1996"/>
      <c r="BT48" s="1996"/>
      <c r="BU48" s="1996"/>
      <c r="BV48" s="1996"/>
      <c r="BW48" s="1996"/>
      <c r="BX48" s="1996"/>
      <c r="BY48" s="1996"/>
      <c r="BZ48" s="1996"/>
      <c r="CA48" s="1997"/>
      <c r="CB48"/>
      <c r="CC48"/>
      <c r="CD48" s="99"/>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A49" s="1"/>
      <c r="B49" s="389"/>
      <c r="C49" s="161"/>
      <c r="D49" s="133" t="s">
        <v>1349</v>
      </c>
      <c r="F49"/>
      <c r="G49"/>
      <c r="H49"/>
      <c r="I49"/>
      <c r="J49"/>
      <c r="K49"/>
      <c r="L49"/>
      <c r="M49"/>
      <c r="N49"/>
      <c r="O49"/>
      <c r="P49"/>
      <c r="Q49"/>
      <c r="R49"/>
      <c r="S49"/>
      <c r="T49"/>
      <c r="U49"/>
      <c r="V49"/>
      <c r="W49"/>
      <c r="X49"/>
      <c r="Y49"/>
      <c r="Z49"/>
      <c r="AA49"/>
      <c r="AB49"/>
      <c r="AC49"/>
      <c r="AD49"/>
      <c r="AE49"/>
      <c r="AF49"/>
      <c r="AG49"/>
      <c r="AH49"/>
      <c r="AI49"/>
      <c r="AJ49"/>
      <c r="AK49"/>
      <c r="AL49"/>
      <c r="AM49"/>
      <c r="AN49"/>
      <c r="AO49"/>
      <c r="AP49" s="2002"/>
      <c r="AQ49" s="2002"/>
      <c r="AR49" s="1998"/>
      <c r="AS49" s="1999"/>
      <c r="AT49" s="1999"/>
      <c r="AU49" s="1999"/>
      <c r="AV49" s="1999"/>
      <c r="AW49" s="1999"/>
      <c r="AX49" s="1999"/>
      <c r="AY49" s="1999"/>
      <c r="AZ49" s="1999"/>
      <c r="BA49" s="1999"/>
      <c r="BB49" s="1999"/>
      <c r="BC49" s="1999"/>
      <c r="BD49" s="1999"/>
      <c r="BE49" s="1999"/>
      <c r="BF49" s="1999"/>
      <c r="BG49" s="1999"/>
      <c r="BH49" s="1999"/>
      <c r="BI49" s="1999"/>
      <c r="BJ49" s="1999"/>
      <c r="BK49" s="1999"/>
      <c r="BL49" s="1999"/>
      <c r="BM49" s="1999"/>
      <c r="BN49" s="1999"/>
      <c r="BO49" s="1999"/>
      <c r="BP49" s="1999"/>
      <c r="BQ49" s="1999"/>
      <c r="BR49" s="1999"/>
      <c r="BS49" s="1999"/>
      <c r="BT49" s="1999"/>
      <c r="BU49" s="1999"/>
      <c r="BV49" s="1999"/>
      <c r="BW49" s="1999"/>
      <c r="BX49" s="1999"/>
      <c r="BY49" s="1999"/>
      <c r="BZ49" s="1999"/>
      <c r="CA49" s="2000"/>
      <c r="CB49"/>
      <c r="CC49"/>
      <c r="CD49" s="9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30" customHeight="1">
      <c r="A50" s="1"/>
      <c r="B50" s="79"/>
      <c r="C50" s="294"/>
      <c r="D50" s="174"/>
      <c r="E50" s="174"/>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G50" s="95"/>
      <c r="BH50" s="95"/>
      <c r="BI50" s="95"/>
      <c r="BJ50" s="95"/>
      <c r="BK50" s="95"/>
      <c r="BL50" s="95"/>
      <c r="BM50" s="95"/>
      <c r="BN50" s="95"/>
      <c r="BO50" s="95"/>
      <c r="BP50" s="95"/>
      <c r="BQ50" s="95"/>
      <c r="BR50" s="95"/>
      <c r="BS50" s="95"/>
      <c r="BT50" s="95"/>
      <c r="BU50" s="95"/>
      <c r="BV50" s="95"/>
      <c r="BW50" s="95"/>
      <c r="BX50" s="95"/>
      <c r="BY50" s="95"/>
      <c r="BZ50" s="95"/>
      <c r="CA50" s="95"/>
      <c r="CB50" s="95"/>
      <c r="CC50" s="95"/>
      <c r="CD50" s="198"/>
      <c r="CX50"/>
      <c r="CY50"/>
      <c r="CZ50"/>
      <c r="DA50"/>
      <c r="DB50"/>
      <c r="DC50"/>
      <c r="DD50"/>
      <c r="DE50"/>
      <c r="DF50"/>
      <c r="DG50"/>
      <c r="DH50"/>
      <c r="DI50"/>
      <c r="DJ50"/>
      <c r="DK50"/>
      <c r="DL50"/>
      <c r="DM50"/>
      <c r="DN50"/>
      <c r="DO50"/>
      <c r="DP50"/>
      <c r="DQ50"/>
      <c r="DR50"/>
      <c r="DS50"/>
      <c r="DT50"/>
      <c r="DU50"/>
      <c r="DV50"/>
      <c r="DW50"/>
      <c r="DX50"/>
      <c r="DY50"/>
    </row>
    <row r="51" spans="1:167" ht="30" customHeight="1">
      <c r="A51" s="1"/>
      <c r="B51" s="389"/>
      <c r="C51" s="161"/>
      <c r="D51" s="133"/>
      <c r="F51" s="134"/>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99"/>
      <c r="CX51"/>
      <c r="CY51"/>
      <c r="CZ51"/>
      <c r="DA51"/>
      <c r="DB51"/>
      <c r="DC51"/>
      <c r="DD51"/>
      <c r="DE51"/>
      <c r="DF51"/>
      <c r="DG51"/>
      <c r="DH51"/>
      <c r="DI51"/>
      <c r="DJ51"/>
      <c r="DK51"/>
      <c r="DL51"/>
      <c r="DM51"/>
      <c r="DN51"/>
      <c r="DO51"/>
      <c r="DP51"/>
      <c r="DQ51"/>
      <c r="DR51"/>
      <c r="DS51"/>
      <c r="DT51"/>
      <c r="DU51"/>
      <c r="DV51"/>
      <c r="DW51"/>
      <c r="DX51"/>
      <c r="DY51"/>
    </row>
    <row r="52" spans="1:167" ht="30" customHeight="1">
      <c r="A52" s="1"/>
      <c r="B52" s="389"/>
      <c r="C52" s="165">
        <v>9.5</v>
      </c>
      <c r="D52" s="130" t="s">
        <v>1350</v>
      </c>
      <c r="G52"/>
      <c r="H52"/>
      <c r="I52"/>
      <c r="J52"/>
      <c r="K52"/>
      <c r="L52"/>
      <c r="M52"/>
      <c r="N52"/>
      <c r="O52"/>
      <c r="P52"/>
      <c r="Q52"/>
      <c r="R52"/>
      <c r="S52"/>
      <c r="T52"/>
      <c r="U52"/>
      <c r="V52"/>
      <c r="W52"/>
      <c r="X52"/>
      <c r="Y52"/>
      <c r="Z52"/>
      <c r="AA52"/>
      <c r="AB52"/>
      <c r="AC52"/>
      <c r="AD52"/>
      <c r="AE52"/>
      <c r="AF52"/>
      <c r="AG52"/>
      <c r="AH52"/>
      <c r="AI52"/>
      <c r="AJ52"/>
      <c r="AK52"/>
      <c r="AL52"/>
      <c r="AM52"/>
      <c r="AN52"/>
      <c r="AO52"/>
      <c r="AP52" s="2001" t="s">
        <v>1003</v>
      </c>
      <c r="AQ52" s="2002"/>
      <c r="AR52" s="1995"/>
      <c r="AS52" s="1996"/>
      <c r="AT52" s="1996"/>
      <c r="AU52" s="1996"/>
      <c r="AV52" s="1996"/>
      <c r="AW52" s="1996"/>
      <c r="AX52" s="1996"/>
      <c r="AY52" s="1996"/>
      <c r="AZ52" s="1996"/>
      <c r="BA52" s="1996"/>
      <c r="BB52" s="1996"/>
      <c r="BC52" s="1996"/>
      <c r="BD52" s="1996"/>
      <c r="BE52" s="1996"/>
      <c r="BF52" s="1996"/>
      <c r="BG52" s="1996"/>
      <c r="BH52" s="1996"/>
      <c r="BI52" s="1996"/>
      <c r="BJ52" s="1996"/>
      <c r="BK52" s="1996"/>
      <c r="BL52" s="1996"/>
      <c r="BM52" s="1996"/>
      <c r="BN52" s="1996"/>
      <c r="BO52" s="1996"/>
      <c r="BP52" s="1996"/>
      <c r="BQ52" s="1996"/>
      <c r="BR52" s="1996"/>
      <c r="BS52" s="1996"/>
      <c r="BT52" s="1996"/>
      <c r="BU52" s="1996"/>
      <c r="BV52" s="1996"/>
      <c r="BW52" s="1996"/>
      <c r="BX52" s="1996"/>
      <c r="BY52" s="1996"/>
      <c r="BZ52" s="1996"/>
      <c r="CA52" s="1997"/>
      <c r="CB52"/>
      <c r="CC52"/>
      <c r="CD52" s="99"/>
      <c r="CX52"/>
      <c r="CY52"/>
      <c r="CZ52"/>
      <c r="DA52"/>
      <c r="DB52"/>
      <c r="DC52"/>
      <c r="DD52"/>
      <c r="DE52"/>
      <c r="DF52"/>
      <c r="DG52"/>
      <c r="DH52"/>
      <c r="DI52"/>
      <c r="DJ52"/>
      <c r="DK52"/>
      <c r="DL52"/>
      <c r="DM52"/>
      <c r="DN52"/>
      <c r="DO52"/>
      <c r="DP52"/>
      <c r="DQ52"/>
      <c r="DR52"/>
      <c r="DS52"/>
      <c r="DT52"/>
      <c r="DU52"/>
      <c r="DV52"/>
      <c r="DW52"/>
      <c r="DX52"/>
      <c r="DY52"/>
    </row>
    <row r="53" spans="1:167" ht="30" customHeight="1">
      <c r="A53" s="1"/>
      <c r="B53" s="389"/>
      <c r="C53" s="308"/>
      <c r="D53" s="133" t="s">
        <v>1351</v>
      </c>
      <c r="F53"/>
      <c r="G53"/>
      <c r="H53"/>
      <c r="I53"/>
      <c r="J53"/>
      <c r="K53"/>
      <c r="L53"/>
      <c r="M53"/>
      <c r="N53"/>
      <c r="O53"/>
      <c r="P53"/>
      <c r="Q53"/>
      <c r="R53"/>
      <c r="S53"/>
      <c r="T53"/>
      <c r="U53"/>
      <c r="V53"/>
      <c r="W53"/>
      <c r="X53"/>
      <c r="Y53"/>
      <c r="Z53"/>
      <c r="AA53"/>
      <c r="AB53"/>
      <c r="AC53"/>
      <c r="AD53"/>
      <c r="AE53"/>
      <c r="AF53"/>
      <c r="AG53"/>
      <c r="AH53"/>
      <c r="AI53"/>
      <c r="AJ53"/>
      <c r="AK53"/>
      <c r="AL53"/>
      <c r="AM53"/>
      <c r="AN53"/>
      <c r="AO53"/>
      <c r="AP53" s="2002"/>
      <c r="AQ53" s="2002"/>
      <c r="AR53" s="1998"/>
      <c r="AS53" s="1999"/>
      <c r="AT53" s="1999"/>
      <c r="AU53" s="1999"/>
      <c r="AV53" s="1999"/>
      <c r="AW53" s="1999"/>
      <c r="AX53" s="1999"/>
      <c r="AY53" s="1999"/>
      <c r="AZ53" s="1999"/>
      <c r="BA53" s="1999"/>
      <c r="BB53" s="1999"/>
      <c r="BC53" s="1999"/>
      <c r="BD53" s="1999"/>
      <c r="BE53" s="1999"/>
      <c r="BF53" s="1999"/>
      <c r="BG53" s="1999"/>
      <c r="BH53" s="1999"/>
      <c r="BI53" s="1999"/>
      <c r="BJ53" s="1999"/>
      <c r="BK53" s="1999"/>
      <c r="BL53" s="1999"/>
      <c r="BM53" s="1999"/>
      <c r="BN53" s="1999"/>
      <c r="BO53" s="1999"/>
      <c r="BP53" s="1999"/>
      <c r="BQ53" s="1999"/>
      <c r="BR53" s="1999"/>
      <c r="BS53" s="1999"/>
      <c r="BT53" s="1999"/>
      <c r="BU53" s="1999"/>
      <c r="BV53" s="1999"/>
      <c r="BW53" s="1999"/>
      <c r="BX53" s="1999"/>
      <c r="BY53" s="1999"/>
      <c r="BZ53" s="1999"/>
      <c r="CA53" s="2000"/>
      <c r="CB53"/>
      <c r="CC53"/>
      <c r="CD53" s="99"/>
      <c r="CX53"/>
      <c r="CY53"/>
      <c r="CZ53"/>
      <c r="DA53"/>
      <c r="DB53"/>
      <c r="DC53"/>
      <c r="DD53"/>
      <c r="DE53"/>
      <c r="DF53"/>
      <c r="DG53"/>
      <c r="DH53"/>
      <c r="DI53"/>
      <c r="DJ53"/>
      <c r="DK53"/>
      <c r="DL53"/>
      <c r="DM53"/>
      <c r="DN53"/>
      <c r="DO53"/>
      <c r="DP53"/>
      <c r="DQ53"/>
      <c r="DR53"/>
      <c r="DS53"/>
      <c r="DT53"/>
      <c r="DU53"/>
      <c r="DV53"/>
      <c r="DW53"/>
      <c r="DX53"/>
      <c r="DY53"/>
    </row>
    <row r="54" spans="1:167" ht="30" customHeight="1">
      <c r="A54" s="1"/>
      <c r="B54" s="79"/>
      <c r="C54" s="294"/>
      <c r="D54" s="174"/>
      <c r="E54" s="174"/>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c r="BQ54" s="95"/>
      <c r="BR54" s="95"/>
      <c r="BS54" s="95"/>
      <c r="BT54" s="95"/>
      <c r="BU54" s="95"/>
      <c r="BV54" s="95"/>
      <c r="BW54" s="95"/>
      <c r="BX54" s="95"/>
      <c r="BY54" s="95"/>
      <c r="BZ54" s="95"/>
      <c r="CA54" s="95"/>
      <c r="CB54" s="95"/>
      <c r="CC54" s="95"/>
      <c r="CD54" s="198"/>
      <c r="CX54"/>
      <c r="CY54"/>
      <c r="CZ54"/>
      <c r="DA54"/>
      <c r="DB54"/>
      <c r="DC54"/>
      <c r="DD54"/>
      <c r="DE54"/>
      <c r="DF54"/>
      <c r="DG54"/>
      <c r="DH54"/>
      <c r="DI54"/>
      <c r="DJ54"/>
      <c r="DK54"/>
      <c r="DL54"/>
      <c r="DM54"/>
      <c r="DN54"/>
      <c r="DO54"/>
      <c r="DP54"/>
      <c r="DQ54"/>
      <c r="DR54"/>
      <c r="DS54"/>
      <c r="DT54"/>
      <c r="DU54"/>
      <c r="DV54"/>
      <c r="DW54"/>
      <c r="DX54"/>
      <c r="DY54"/>
    </row>
    <row r="55" spans="1:167" ht="30" customHeight="1">
      <c r="A55" s="1"/>
      <c r="B55" s="389"/>
      <c r="C55" s="161"/>
      <c r="D55" s="133"/>
      <c r="F55" s="134"/>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99"/>
      <c r="CX55"/>
      <c r="CY55"/>
      <c r="CZ55"/>
      <c r="DA55"/>
      <c r="DB55"/>
      <c r="DC55"/>
      <c r="DD55"/>
      <c r="DE55"/>
      <c r="DF55"/>
      <c r="DG55"/>
      <c r="DH55"/>
      <c r="DI55"/>
      <c r="DJ55"/>
      <c r="DK55"/>
      <c r="DL55"/>
      <c r="DM55"/>
      <c r="DN55"/>
      <c r="DO55"/>
      <c r="DP55"/>
      <c r="DQ55"/>
      <c r="DR55"/>
      <c r="DS55"/>
      <c r="DT55"/>
      <c r="DU55"/>
      <c r="DV55"/>
      <c r="DW55"/>
      <c r="DX55"/>
      <c r="DY55"/>
    </row>
    <row r="56" spans="1:167" ht="30" customHeight="1">
      <c r="A56" s="1"/>
      <c r="B56" s="389"/>
      <c r="C56" s="165">
        <v>9.6</v>
      </c>
      <c r="D56" s="161" t="s">
        <v>1352</v>
      </c>
      <c r="G56"/>
      <c r="H56"/>
      <c r="I56"/>
      <c r="J56"/>
      <c r="K56"/>
      <c r="L56"/>
      <c r="M56"/>
      <c r="N56"/>
      <c r="O56"/>
      <c r="P56"/>
      <c r="Q56"/>
      <c r="R56"/>
      <c r="S56"/>
      <c r="T56"/>
      <c r="U56"/>
      <c r="V56"/>
      <c r="W56"/>
      <c r="X56"/>
      <c r="Y56"/>
      <c r="Z56"/>
      <c r="AA56"/>
      <c r="AB56"/>
      <c r="AC56"/>
      <c r="AD56"/>
      <c r="AE56"/>
      <c r="AF56"/>
      <c r="AG56"/>
      <c r="AH56"/>
      <c r="AI56"/>
      <c r="AJ56"/>
      <c r="AK56"/>
      <c r="AL56"/>
      <c r="AM56"/>
      <c r="AN56"/>
      <c r="AO56"/>
      <c r="AP56" s="2001" t="s">
        <v>941</v>
      </c>
      <c r="AQ56" s="2002"/>
      <c r="AR56" s="1995"/>
      <c r="AS56" s="1996"/>
      <c r="AT56" s="1996"/>
      <c r="AU56" s="1996"/>
      <c r="AV56" s="1996"/>
      <c r="AW56" s="1996"/>
      <c r="AX56" s="1996"/>
      <c r="AY56" s="1996"/>
      <c r="AZ56" s="1996"/>
      <c r="BA56" s="1996"/>
      <c r="BB56" s="1996"/>
      <c r="BC56" s="1996"/>
      <c r="BD56" s="1996"/>
      <c r="BE56" s="1996"/>
      <c r="BF56" s="1996"/>
      <c r="BG56" s="1996"/>
      <c r="BH56" s="1996"/>
      <c r="BI56" s="1996"/>
      <c r="BJ56" s="1996"/>
      <c r="BK56" s="1996"/>
      <c r="BL56" s="1996"/>
      <c r="BM56" s="1996"/>
      <c r="BN56" s="1996"/>
      <c r="BO56" s="1996"/>
      <c r="BP56" s="1996"/>
      <c r="BQ56" s="1996"/>
      <c r="BR56" s="1996"/>
      <c r="BS56" s="1996"/>
      <c r="BT56" s="1996"/>
      <c r="BU56" s="1996"/>
      <c r="BV56" s="1996"/>
      <c r="BW56" s="1996"/>
      <c r="BX56" s="1996"/>
      <c r="BY56" s="1996"/>
      <c r="BZ56" s="1996"/>
      <c r="CA56" s="1997"/>
      <c r="CB56"/>
      <c r="CC56"/>
      <c r="CD56" s="99"/>
      <c r="CX56"/>
      <c r="CY56"/>
      <c r="CZ56"/>
      <c r="DA56"/>
      <c r="DB56"/>
      <c r="DC56"/>
      <c r="DD56"/>
      <c r="DE56"/>
      <c r="DF56"/>
      <c r="DG56"/>
      <c r="DH56"/>
      <c r="DI56"/>
      <c r="DJ56"/>
      <c r="DK56"/>
      <c r="DL56"/>
      <c r="DM56"/>
      <c r="DN56"/>
      <c r="DO56"/>
      <c r="DP56"/>
      <c r="DQ56"/>
      <c r="DR56"/>
      <c r="DS56"/>
      <c r="DT56"/>
      <c r="DU56"/>
      <c r="DV56"/>
      <c r="DW56"/>
      <c r="DX56"/>
      <c r="DY56"/>
    </row>
    <row r="57" spans="1:167" ht="30" customHeight="1">
      <c r="A57" s="41"/>
      <c r="B57" s="389"/>
      <c r="C57" s="166"/>
      <c r="D57" s="164" t="s">
        <v>1353</v>
      </c>
      <c r="F57"/>
      <c r="G57"/>
      <c r="H57"/>
      <c r="I57"/>
      <c r="J57"/>
      <c r="K57"/>
      <c r="L57"/>
      <c r="M57"/>
      <c r="N57"/>
      <c r="O57"/>
      <c r="P57"/>
      <c r="Q57"/>
      <c r="R57"/>
      <c r="S57"/>
      <c r="T57"/>
      <c r="U57"/>
      <c r="V57"/>
      <c r="W57"/>
      <c r="X57"/>
      <c r="Y57"/>
      <c r="Z57"/>
      <c r="AA57"/>
      <c r="AB57"/>
      <c r="AC57"/>
      <c r="AD57"/>
      <c r="AE57"/>
      <c r="AF57"/>
      <c r="AG57"/>
      <c r="AH57"/>
      <c r="AI57"/>
      <c r="AJ57"/>
      <c r="AK57"/>
      <c r="AL57"/>
      <c r="AM57"/>
      <c r="AN57"/>
      <c r="AO57"/>
      <c r="AP57" s="2002"/>
      <c r="AQ57" s="2002"/>
      <c r="AR57" s="1998"/>
      <c r="AS57" s="1999"/>
      <c r="AT57" s="1999"/>
      <c r="AU57" s="1999"/>
      <c r="AV57" s="1999"/>
      <c r="AW57" s="1999"/>
      <c r="AX57" s="1999"/>
      <c r="AY57" s="1999"/>
      <c r="AZ57" s="1999"/>
      <c r="BA57" s="1999"/>
      <c r="BB57" s="1999"/>
      <c r="BC57" s="1999"/>
      <c r="BD57" s="1999"/>
      <c r="BE57" s="1999"/>
      <c r="BF57" s="1999"/>
      <c r="BG57" s="1999"/>
      <c r="BH57" s="1999"/>
      <c r="BI57" s="1999"/>
      <c r="BJ57" s="1999"/>
      <c r="BK57" s="1999"/>
      <c r="BL57" s="1999"/>
      <c r="BM57" s="1999"/>
      <c r="BN57" s="1999"/>
      <c r="BO57" s="1999"/>
      <c r="BP57" s="1999"/>
      <c r="BQ57" s="1999"/>
      <c r="BR57" s="1999"/>
      <c r="BS57" s="1999"/>
      <c r="BT57" s="1999"/>
      <c r="BU57" s="1999"/>
      <c r="BV57" s="1999"/>
      <c r="BW57" s="1999"/>
      <c r="BX57" s="1999"/>
      <c r="BY57" s="1999"/>
      <c r="BZ57" s="1999"/>
      <c r="CA57" s="2000"/>
      <c r="CB57"/>
      <c r="CC57"/>
      <c r="CD57" s="99"/>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row>
    <row r="58" spans="1:167" ht="18.75" customHeight="1">
      <c r="A58" s="41"/>
      <c r="B58" s="389"/>
      <c r="C58" s="166"/>
      <c r="D58" s="164"/>
      <c r="F58"/>
      <c r="G58"/>
      <c r="H58"/>
      <c r="I58"/>
      <c r="J58"/>
      <c r="K58"/>
      <c r="L58"/>
      <c r="M58"/>
      <c r="N58"/>
      <c r="O58"/>
      <c r="P58"/>
      <c r="Q58"/>
      <c r="R58"/>
      <c r="S58"/>
      <c r="T58"/>
      <c r="U58"/>
      <c r="V58"/>
      <c r="W58"/>
      <c r="X58"/>
      <c r="Y58"/>
      <c r="Z58"/>
      <c r="AA58"/>
      <c r="AB58"/>
      <c r="AC58"/>
      <c r="AD58"/>
      <c r="AE58"/>
      <c r="AF58"/>
      <c r="AG58"/>
      <c r="AH58"/>
      <c r="AI58"/>
      <c r="AJ58"/>
      <c r="AK58"/>
      <c r="AL58"/>
      <c r="AM58"/>
      <c r="AN58"/>
      <c r="AO58"/>
      <c r="AP58" s="1369"/>
      <c r="AQ58" s="1369"/>
      <c r="AR58" s="1372"/>
      <c r="AS58" s="1372"/>
      <c r="AT58" s="1372"/>
      <c r="AU58" s="1372"/>
      <c r="AV58" s="1372"/>
      <c r="AW58" s="1372"/>
      <c r="AX58" s="1372"/>
      <c r="AY58" s="1372"/>
      <c r="AZ58" s="1372"/>
      <c r="BA58" s="1372"/>
      <c r="BB58" s="1372"/>
      <c r="BC58" s="1372"/>
      <c r="BD58" s="1372"/>
      <c r="BE58" s="1372"/>
      <c r="BF58" s="1372"/>
      <c r="BG58" s="1372"/>
      <c r="BH58" s="1372"/>
      <c r="BI58" s="1372"/>
      <c r="BJ58" s="1372"/>
      <c r="BK58" s="1372"/>
      <c r="BL58" s="1372"/>
      <c r="BM58" s="1372"/>
      <c r="BN58" s="1372"/>
      <c r="BO58" s="1372"/>
      <c r="BP58" s="1372"/>
      <c r="BQ58" s="1372"/>
      <c r="BR58" s="1372"/>
      <c r="BS58" s="1372"/>
      <c r="BT58" s="1372"/>
      <c r="BU58" s="1372"/>
      <c r="BV58" s="1372"/>
      <c r="BW58" s="1372"/>
      <c r="BX58" s="1372"/>
      <c r="BY58" s="1372"/>
      <c r="BZ58" s="1372"/>
      <c r="CA58" s="1372"/>
      <c r="CB58"/>
      <c r="CC58"/>
      <c r="CD58" s="99"/>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row>
    <row r="59" spans="1:167" ht="30" customHeight="1">
      <c r="A59" s="41"/>
      <c r="B59" s="389"/>
      <c r="C59" s="161"/>
      <c r="D59" s="1"/>
      <c r="E59" s="1"/>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353" t="s">
        <v>1354</v>
      </c>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c r="CC59" s="69"/>
      <c r="CD59" s="9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30" customHeight="1">
      <c r="A60" s="1"/>
      <c r="B60" s="389"/>
      <c r="C60" s="161"/>
      <c r="D60" s="130" t="s">
        <v>778</v>
      </c>
      <c r="F60" s="132" t="s">
        <v>1355</v>
      </c>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2002">
        <v>27</v>
      </c>
      <c r="AQ60" s="2002"/>
      <c r="AR60" s="1995"/>
      <c r="AS60" s="1996"/>
      <c r="AT60" s="1996"/>
      <c r="AU60" s="1996"/>
      <c r="AV60" s="1996"/>
      <c r="AW60" s="1996"/>
      <c r="AX60" s="1996"/>
      <c r="AY60" s="1996"/>
      <c r="AZ60" s="1997"/>
      <c r="BA60" s="2003" t="s">
        <v>790</v>
      </c>
      <c r="BB60" s="2004"/>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c r="CC60" s="69"/>
      <c r="CD60" s="99"/>
    </row>
    <row r="61" spans="1:167" ht="30" customHeight="1">
      <c r="A61" s="1"/>
      <c r="B61" s="389"/>
      <c r="C61" s="165"/>
      <c r="D61" s="133"/>
      <c r="F61" s="134" t="s">
        <v>1355</v>
      </c>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2002"/>
      <c r="AQ61" s="2002"/>
      <c r="AR61" s="1998"/>
      <c r="AS61" s="1999"/>
      <c r="AT61" s="1999"/>
      <c r="AU61" s="1999"/>
      <c r="AV61" s="1999"/>
      <c r="AW61" s="1999"/>
      <c r="AX61" s="1999"/>
      <c r="AY61" s="1999"/>
      <c r="AZ61" s="2000"/>
      <c r="BA61" s="2003"/>
      <c r="BB61" s="2004"/>
      <c r="BC61" s="1375"/>
      <c r="BD61" s="1375"/>
      <c r="BE61" s="1375"/>
      <c r="BF61" s="1375"/>
      <c r="BG61" s="1375"/>
      <c r="BH61" s="1375"/>
      <c r="BI61" s="1375"/>
      <c r="BJ61" s="1375"/>
      <c r="BK61" s="1375"/>
      <c r="BL61" s="1375"/>
      <c r="BM61" s="1375"/>
      <c r="BN61" s="1375"/>
      <c r="BO61" s="1375"/>
      <c r="BP61" s="1375"/>
      <c r="BQ61" s="1375"/>
      <c r="BR61" s="1375"/>
      <c r="BS61" s="1375"/>
      <c r="BT61" s="1375"/>
      <c r="BU61" s="1375"/>
      <c r="BV61" s="1375"/>
      <c r="BW61" s="1375"/>
      <c r="BX61" s="1375"/>
      <c r="BY61" s="1375"/>
      <c r="BZ61" s="1375"/>
      <c r="CA61" s="1375"/>
      <c r="CB61" s="69"/>
      <c r="CC61" s="69"/>
      <c r="CD61" s="99"/>
    </row>
    <row r="62" spans="1:167" ht="18.75" customHeight="1">
      <c r="A62" s="1"/>
      <c r="B62" s="389"/>
      <c r="C62" s="165"/>
      <c r="F62"/>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c r="AQ62"/>
      <c r="AR62"/>
      <c r="AS62"/>
      <c r="AT62"/>
      <c r="AU62"/>
      <c r="AV62"/>
      <c r="AW62"/>
      <c r="AX62"/>
      <c r="AY62"/>
      <c r="AZ62"/>
      <c r="BA62" s="284"/>
      <c r="BB62" s="284"/>
      <c r="BC62" s="1375"/>
      <c r="BD62" s="1375"/>
      <c r="BE62" s="1375"/>
      <c r="BF62" s="1375"/>
      <c r="BG62" s="1375"/>
      <c r="BH62" s="1375"/>
      <c r="BI62" s="1375"/>
      <c r="BJ62" s="1375"/>
      <c r="BK62" s="1375"/>
      <c r="BL62" s="1375"/>
      <c r="BM62" s="1375"/>
      <c r="BN62" s="1375"/>
      <c r="BO62" s="1375"/>
      <c r="BP62" s="1375"/>
      <c r="BQ62" s="1375"/>
      <c r="BR62" s="1375"/>
      <c r="BS62" s="1375"/>
      <c r="BT62" s="1375"/>
      <c r="BU62" s="1375"/>
      <c r="BV62" s="1375"/>
      <c r="BW62" s="1375"/>
      <c r="BX62" s="1375"/>
      <c r="BY62" s="1375"/>
      <c r="BZ62" s="1375"/>
      <c r="CA62" s="1375"/>
      <c r="CB62" s="69"/>
      <c r="CC62" s="69"/>
      <c r="CD62" s="99"/>
    </row>
    <row r="63" spans="1:167" ht="30" customHeight="1">
      <c r="A63" s="1"/>
      <c r="B63" s="389"/>
      <c r="C63" s="165"/>
      <c r="D63" s="162" t="s">
        <v>729</v>
      </c>
      <c r="E63" s="132"/>
      <c r="F63" s="162" t="s">
        <v>1356</v>
      </c>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2002">
        <v>28</v>
      </c>
      <c r="AQ63" s="2002"/>
      <c r="AR63" s="1995"/>
      <c r="AS63" s="1996"/>
      <c r="AT63" s="1996"/>
      <c r="AU63" s="1996"/>
      <c r="AV63" s="1996"/>
      <c r="AW63" s="1996"/>
      <c r="AX63" s="1996"/>
      <c r="AY63" s="1996"/>
      <c r="AZ63" s="1997"/>
      <c r="BA63" s="2003" t="s">
        <v>790</v>
      </c>
      <c r="BB63" s="2004"/>
      <c r="BC63" s="1375"/>
      <c r="BD63" s="1375"/>
      <c r="BE63" s="1375"/>
      <c r="BF63" s="1375"/>
      <c r="BG63" s="1375"/>
      <c r="BH63" s="1375"/>
      <c r="BI63" s="1375"/>
      <c r="BJ63" s="1375"/>
      <c r="BK63" s="1375"/>
      <c r="BL63" s="1375"/>
      <c r="BM63" s="1375"/>
      <c r="BN63" s="1375"/>
      <c r="BO63" s="1375"/>
      <c r="BP63" s="1375"/>
      <c r="BQ63" s="1375"/>
      <c r="BR63" s="1375"/>
      <c r="BS63" s="1375"/>
      <c r="BT63" s="1375"/>
      <c r="BU63" s="1375"/>
      <c r="BV63" s="1375"/>
      <c r="BW63" s="1375"/>
      <c r="BX63" s="1375"/>
      <c r="BY63" s="1375"/>
      <c r="BZ63" s="1375"/>
      <c r="CA63" s="1375"/>
      <c r="CB63" s="69"/>
      <c r="CC63" s="69"/>
      <c r="CD63" s="99"/>
    </row>
    <row r="64" spans="1:167" ht="30" customHeight="1">
      <c r="A64" s="1"/>
      <c r="B64" s="389"/>
      <c r="C64" s="166"/>
      <c r="D64" s="135"/>
      <c r="E64" s="134"/>
      <c r="F64" s="135" t="s">
        <v>1356</v>
      </c>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2002"/>
      <c r="AQ64" s="2002"/>
      <c r="AR64" s="1998"/>
      <c r="AS64" s="1999"/>
      <c r="AT64" s="1999"/>
      <c r="AU64" s="1999"/>
      <c r="AV64" s="1999"/>
      <c r="AW64" s="1999"/>
      <c r="AX64" s="1999"/>
      <c r="AY64" s="1999"/>
      <c r="AZ64" s="2000"/>
      <c r="BA64" s="2003"/>
      <c r="BB64" s="2004"/>
      <c r="BC64" s="1375"/>
      <c r="BD64" s="1375"/>
      <c r="BE64" s="1375"/>
      <c r="BF64" s="1375"/>
      <c r="BG64" s="1375"/>
      <c r="BH64" s="1375"/>
      <c r="BI64" s="1375"/>
      <c r="BJ64" s="1375"/>
      <c r="BK64" s="1375"/>
      <c r="BL64" s="1375"/>
      <c r="BM64" s="1375"/>
      <c r="BN64" s="1375"/>
      <c r="BO64" s="1375"/>
      <c r="BP64" s="1375"/>
      <c r="BQ64" s="1375"/>
      <c r="BR64" s="1375"/>
      <c r="BS64" s="1375"/>
      <c r="BT64" s="1375"/>
      <c r="BU64" s="1375"/>
      <c r="BV64" s="1375"/>
      <c r="BW64" s="1375"/>
      <c r="BX64" s="1375"/>
      <c r="BY64" s="1375"/>
      <c r="BZ64" s="1375"/>
      <c r="CA64" s="1375"/>
      <c r="CB64" s="69"/>
      <c r="CC64" s="69"/>
      <c r="CD64" s="99"/>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thickBot="1">
      <c r="A65" s="41"/>
      <c r="B65" s="79"/>
      <c r="C65" s="294"/>
      <c r="D65" s="174"/>
      <c r="E65" s="174"/>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5"/>
      <c r="BR65" s="95"/>
      <c r="BS65" s="95"/>
      <c r="BT65" s="95"/>
      <c r="BU65" s="95"/>
      <c r="BV65" s="95"/>
      <c r="BW65" s="95"/>
      <c r="BX65" s="95"/>
      <c r="BY65" s="95"/>
      <c r="BZ65" s="95"/>
      <c r="CA65" s="95"/>
      <c r="CB65" s="95"/>
      <c r="CC65" s="95"/>
      <c r="CD65" s="198"/>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41"/>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99"/>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41"/>
      <c r="B67"/>
      <c r="C67" s="285">
        <v>9.6999999999999993</v>
      </c>
      <c r="D67" s="175" t="s">
        <v>1357</v>
      </c>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99"/>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30" customHeight="1">
      <c r="A68" s="41"/>
      <c r="B68"/>
      <c r="C68" s="164"/>
      <c r="D68" s="175" t="s">
        <v>1358</v>
      </c>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s="2001" t="s">
        <v>943</v>
      </c>
      <c r="AQ68" s="2002"/>
      <c r="AR68" s="1995"/>
      <c r="AS68" s="1996"/>
      <c r="AT68" s="1996"/>
      <c r="AU68" s="1996"/>
      <c r="AV68" s="1996"/>
      <c r="AW68" s="1996"/>
      <c r="AX68" s="1996"/>
      <c r="AY68" s="1996"/>
      <c r="AZ68" s="1996"/>
      <c r="BA68" s="1996"/>
      <c r="BB68" s="1996"/>
      <c r="BC68" s="1996"/>
      <c r="BD68" s="1996"/>
      <c r="BE68" s="1996"/>
      <c r="BF68" s="1996"/>
      <c r="BG68" s="1996"/>
      <c r="BH68" s="1996"/>
      <c r="BI68" s="1996"/>
      <c r="BJ68" s="1996"/>
      <c r="BK68" s="1996"/>
      <c r="BL68" s="1996"/>
      <c r="BM68" s="1996"/>
      <c r="BN68" s="1996"/>
      <c r="BO68" s="1996"/>
      <c r="BP68" s="1996"/>
      <c r="BQ68" s="1996"/>
      <c r="BR68" s="1996"/>
      <c r="BS68" s="1996"/>
      <c r="BT68" s="1996"/>
      <c r="BU68" s="1996"/>
      <c r="BV68" s="1996"/>
      <c r="BW68" s="1996"/>
      <c r="BX68" s="1996"/>
      <c r="BY68" s="1996"/>
      <c r="BZ68" s="1996"/>
      <c r="CA68" s="1997"/>
      <c r="CB68"/>
      <c r="CC68"/>
      <c r="CD68" s="99"/>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41"/>
      <c r="B69"/>
      <c r="C69" s="164"/>
      <c r="D69" s="133" t="s">
        <v>1359</v>
      </c>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s="2002"/>
      <c r="AQ69" s="2002"/>
      <c r="AR69" s="1998"/>
      <c r="AS69" s="1999"/>
      <c r="AT69" s="1999"/>
      <c r="AU69" s="1999"/>
      <c r="AV69" s="1999"/>
      <c r="AW69" s="1999"/>
      <c r="AX69" s="1999"/>
      <c r="AY69" s="1999"/>
      <c r="AZ69" s="1999"/>
      <c r="BA69" s="1999"/>
      <c r="BB69" s="1999"/>
      <c r="BC69" s="1999"/>
      <c r="BD69" s="1999"/>
      <c r="BE69" s="1999"/>
      <c r="BF69" s="1999"/>
      <c r="BG69" s="1999"/>
      <c r="BH69" s="1999"/>
      <c r="BI69" s="1999"/>
      <c r="BJ69" s="1999"/>
      <c r="BK69" s="1999"/>
      <c r="BL69" s="1999"/>
      <c r="BM69" s="1999"/>
      <c r="BN69" s="1999"/>
      <c r="BO69" s="1999"/>
      <c r="BP69" s="1999"/>
      <c r="BQ69" s="1999"/>
      <c r="BR69" s="1999"/>
      <c r="BS69" s="1999"/>
      <c r="BT69" s="1999"/>
      <c r="BU69" s="1999"/>
      <c r="BV69" s="1999"/>
      <c r="BW69" s="1999"/>
      <c r="BX69" s="1999"/>
      <c r="BY69" s="1999"/>
      <c r="BZ69" s="1999"/>
      <c r="CA69" s="2000"/>
      <c r="CB69"/>
      <c r="CC69"/>
      <c r="CD69" s="9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41"/>
      <c r="B70"/>
      <c r="C70" s="161"/>
      <c r="D70" s="164" t="s">
        <v>1245</v>
      </c>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99"/>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ustomHeight="1" thickBot="1">
      <c r="A71" s="41"/>
      <c r="B71" s="201"/>
      <c r="C71" s="402"/>
      <c r="D71" s="174"/>
      <c r="E71" s="95"/>
      <c r="F71" s="95"/>
      <c r="G71" s="95"/>
      <c r="H71" s="95"/>
      <c r="I71" s="95"/>
      <c r="J71" s="95"/>
      <c r="K71" s="95"/>
      <c r="L71" s="95"/>
      <c r="M71" s="95"/>
      <c r="N71" s="95"/>
      <c r="O71" s="95"/>
      <c r="P71" s="95"/>
      <c r="Q71" s="95"/>
      <c r="R71" s="95"/>
      <c r="S71" s="95"/>
      <c r="T71" s="95"/>
      <c r="U71" s="95"/>
      <c r="V71" s="95"/>
      <c r="W71" s="95"/>
      <c r="X71" s="95"/>
      <c r="Y71" s="95"/>
      <c r="Z71" s="95"/>
      <c r="AA71" s="95"/>
      <c r="AB71" s="95"/>
      <c r="AC71" s="95"/>
      <c r="AD71" s="95"/>
      <c r="AE71" s="95"/>
      <c r="AF71" s="95"/>
      <c r="AG71" s="95"/>
      <c r="AH71" s="95"/>
      <c r="AI71" s="95"/>
      <c r="AJ71" s="95"/>
      <c r="AK71" s="95"/>
      <c r="AL71" s="95"/>
      <c r="AM71" s="95"/>
      <c r="AN71" s="95"/>
      <c r="AO71" s="95"/>
      <c r="AP71" s="95"/>
      <c r="AQ71" s="95"/>
      <c r="AR71" s="95"/>
      <c r="AS71" s="95"/>
      <c r="AT71" s="95"/>
      <c r="AU71" s="95"/>
      <c r="AV71" s="95"/>
      <c r="AW71" s="95"/>
      <c r="AX71" s="95"/>
      <c r="AY71" s="95"/>
      <c r="AZ71" s="95"/>
      <c r="BA71" s="95"/>
      <c r="BB71" s="95"/>
      <c r="BC71" s="95"/>
      <c r="BD71" s="95"/>
      <c r="BE71" s="95"/>
      <c r="BF71" s="95"/>
      <c r="BG71" s="95"/>
      <c r="BH71" s="95"/>
      <c r="BI71" s="95"/>
      <c r="BJ71" s="95"/>
      <c r="BK71" s="95"/>
      <c r="BL71" s="95"/>
      <c r="BM71" s="95"/>
      <c r="BN71" s="95"/>
      <c r="BO71" s="95"/>
      <c r="BP71" s="95"/>
      <c r="BQ71" s="95"/>
      <c r="BR71" s="95"/>
      <c r="BS71" s="95"/>
      <c r="BT71" s="95"/>
      <c r="BU71" s="95"/>
      <c r="BV71" s="95"/>
      <c r="BW71" s="95"/>
      <c r="BX71" s="95"/>
      <c r="BY71" s="95"/>
      <c r="BZ71" s="95"/>
      <c r="CA71" s="95"/>
      <c r="CB71" s="95"/>
      <c r="CC71" s="95"/>
      <c r="CD71" s="198"/>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A72" s="41"/>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99"/>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s="136" customFormat="1" ht="30" customHeight="1">
      <c r="B73" s="405"/>
      <c r="C73" s="377">
        <v>9.8000000000000007</v>
      </c>
      <c r="D73" s="404" t="s">
        <v>1360</v>
      </c>
      <c r="E73" s="403"/>
      <c r="F73" s="403"/>
      <c r="G73" s="403"/>
      <c r="H73" s="403"/>
      <c r="I73" s="403"/>
      <c r="J73" s="403"/>
      <c r="K73" s="403"/>
      <c r="L73" s="403"/>
      <c r="M73" s="403"/>
      <c r="N73" s="403"/>
      <c r="O73" s="403"/>
      <c r="P73" s="403"/>
      <c r="Q73" s="403"/>
      <c r="R73" s="403"/>
      <c r="S73" s="403"/>
      <c r="T73" s="403"/>
      <c r="U73" s="403"/>
      <c r="V73" s="403"/>
      <c r="W73" s="403"/>
      <c r="X73" s="403"/>
      <c r="Y73" s="403"/>
      <c r="Z73" s="403"/>
      <c r="AA73" s="403"/>
      <c r="AB73" s="403"/>
      <c r="AC73" s="403"/>
      <c r="AD73" s="403"/>
      <c r="AE73" s="403"/>
      <c r="AF73" s="403"/>
      <c r="AG73" s="403"/>
      <c r="AH73" s="403"/>
      <c r="AI73" s="403"/>
      <c r="AJ73" s="403"/>
      <c r="AK73" s="403"/>
      <c r="AL73" s="40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s="353" t="s">
        <v>1361</v>
      </c>
      <c r="BZ73"/>
      <c r="CA73"/>
      <c r="CB73"/>
      <c r="CC73"/>
      <c r="CD73" s="99"/>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75" customHeight="1">
      <c r="B74" s="405"/>
      <c r="C74" s="404"/>
      <c r="D74" s="404" t="s">
        <v>1362</v>
      </c>
      <c r="E74" s="403"/>
      <c r="F74" s="403"/>
      <c r="G74" s="403"/>
      <c r="H74" s="403"/>
      <c r="I74" s="403"/>
      <c r="J74" s="403"/>
      <c r="K74" s="403"/>
      <c r="L74" s="403"/>
      <c r="M74" s="403"/>
      <c r="N74" s="403"/>
      <c r="O74" s="403"/>
      <c r="P74" s="403"/>
      <c r="Q74" s="403"/>
      <c r="R74" s="403"/>
      <c r="S74" s="403"/>
      <c r="T74" s="403"/>
      <c r="U74" s="403"/>
      <c r="V74" s="403"/>
      <c r="W74" s="403"/>
      <c r="X74" s="403"/>
      <c r="Y74" s="403"/>
      <c r="Z74" s="403"/>
      <c r="AA74" s="403"/>
      <c r="AB74" s="403"/>
      <c r="AC74" s="403"/>
      <c r="AD74" s="403"/>
      <c r="AE74" s="403"/>
      <c r="AF74" s="403"/>
      <c r="AG74" s="403"/>
      <c r="AH74" s="403"/>
      <c r="AI74" s="403"/>
      <c r="AJ74" s="403"/>
      <c r="AK74" s="403"/>
      <c r="AL74" s="403"/>
      <c r="AM74"/>
      <c r="AN74"/>
      <c r="AO74"/>
      <c r="AP74" s="2001" t="s">
        <v>916</v>
      </c>
      <c r="AQ74" s="2002"/>
      <c r="AR74" s="1995"/>
      <c r="AS74" s="1996"/>
      <c r="AT74" s="1996"/>
      <c r="AU74" s="1996"/>
      <c r="AV74" s="1996"/>
      <c r="AW74" s="1996"/>
      <c r="AX74" s="1996"/>
      <c r="AY74" s="1996"/>
      <c r="AZ74" s="1996"/>
      <c r="BA74" s="1996"/>
      <c r="BB74" s="1996"/>
      <c r="BC74" s="1996"/>
      <c r="BD74" s="1996"/>
      <c r="BE74" s="1996"/>
      <c r="BF74" s="1996"/>
      <c r="BG74" s="1996"/>
      <c r="BH74" s="1996"/>
      <c r="BI74" s="1996"/>
      <c r="BJ74" s="1996"/>
      <c r="BK74" s="1996"/>
      <c r="BL74" s="1996"/>
      <c r="BM74" s="1996"/>
      <c r="BN74" s="1996"/>
      <c r="BO74" s="1996"/>
      <c r="BP74" s="1996"/>
      <c r="BQ74" s="1996"/>
      <c r="BR74" s="1996"/>
      <c r="BS74" s="1996"/>
      <c r="BT74" s="1996"/>
      <c r="BU74" s="1996"/>
      <c r="BV74" s="1996"/>
      <c r="BW74" s="1996"/>
      <c r="BX74" s="1996"/>
      <c r="BY74" s="1996"/>
      <c r="BZ74" s="1996"/>
      <c r="CA74" s="1997"/>
      <c r="CB74"/>
      <c r="CC74"/>
      <c r="CD74" s="99"/>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75" customHeight="1">
      <c r="B75" s="405"/>
      <c r="C75" s="403"/>
      <c r="D75" s="398" t="s">
        <v>1363</v>
      </c>
      <c r="E75" s="403"/>
      <c r="F75" s="403"/>
      <c r="G75" s="403"/>
      <c r="H75" s="403"/>
      <c r="I75" s="403"/>
      <c r="J75" s="403"/>
      <c r="K75" s="403"/>
      <c r="L75" s="403"/>
      <c r="M75" s="403"/>
      <c r="N75" s="403"/>
      <c r="O75" s="403"/>
      <c r="P75" s="403"/>
      <c r="Q75" s="403"/>
      <c r="R75" s="403"/>
      <c r="S75" s="403"/>
      <c r="T75" s="403"/>
      <c r="U75" s="403"/>
      <c r="V75" s="403"/>
      <c r="W75" s="403"/>
      <c r="X75" s="403"/>
      <c r="Y75" s="403"/>
      <c r="Z75" s="403"/>
      <c r="AA75" s="403"/>
      <c r="AB75" s="403"/>
      <c r="AC75" s="403"/>
      <c r="AD75" s="403"/>
      <c r="AE75" s="403"/>
      <c r="AF75" s="403"/>
      <c r="AG75" s="403"/>
      <c r="AH75" s="403"/>
      <c r="AI75" s="403"/>
      <c r="AJ75" s="403"/>
      <c r="AK75" s="403"/>
      <c r="AL75" s="403"/>
      <c r="AM75"/>
      <c r="AN75"/>
      <c r="AO75"/>
      <c r="AP75" s="2002"/>
      <c r="AQ75" s="2002"/>
      <c r="AR75" s="1998"/>
      <c r="AS75" s="1999"/>
      <c r="AT75" s="1999"/>
      <c r="AU75" s="1999"/>
      <c r="AV75" s="1999"/>
      <c r="AW75" s="1999"/>
      <c r="AX75" s="1999"/>
      <c r="AY75" s="1999"/>
      <c r="AZ75" s="1999"/>
      <c r="BA75" s="1999"/>
      <c r="BB75" s="1999"/>
      <c r="BC75" s="1999"/>
      <c r="BD75" s="1999"/>
      <c r="BE75" s="1999"/>
      <c r="BF75" s="1999"/>
      <c r="BG75" s="1999"/>
      <c r="BH75" s="1999"/>
      <c r="BI75" s="1999"/>
      <c r="BJ75" s="1999"/>
      <c r="BK75" s="1999"/>
      <c r="BL75" s="1999"/>
      <c r="BM75" s="1999"/>
      <c r="BN75" s="1999"/>
      <c r="BO75" s="1999"/>
      <c r="BP75" s="1999"/>
      <c r="BQ75" s="1999"/>
      <c r="BR75" s="1999"/>
      <c r="BS75" s="1999"/>
      <c r="BT75" s="1999"/>
      <c r="BU75" s="1999"/>
      <c r="BV75" s="1999"/>
      <c r="BW75" s="1999"/>
      <c r="BX75" s="1999"/>
      <c r="BY75" s="1999"/>
      <c r="BZ75" s="1999"/>
      <c r="CA75" s="2000"/>
      <c r="CB75"/>
      <c r="CC75"/>
      <c r="CD75" s="99"/>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75" customHeight="1">
      <c r="B76" s="405"/>
      <c r="C76" s="403"/>
      <c r="D76" s="398" t="s">
        <v>1364</v>
      </c>
      <c r="E76" s="403"/>
      <c r="F76" s="403"/>
      <c r="G76" s="403"/>
      <c r="H76" s="403"/>
      <c r="I76" s="403"/>
      <c r="J76" s="403"/>
      <c r="K76" s="403"/>
      <c r="L76" s="403"/>
      <c r="M76" s="403"/>
      <c r="N76" s="403"/>
      <c r="O76" s="403"/>
      <c r="P76" s="403"/>
      <c r="Q76" s="403"/>
      <c r="R76" s="403"/>
      <c r="S76" s="403"/>
      <c r="T76" s="403"/>
      <c r="U76" s="403"/>
      <c r="V76" s="403"/>
      <c r="W76" s="403"/>
      <c r="X76" s="403"/>
      <c r="Y76" s="403"/>
      <c r="Z76" s="403"/>
      <c r="AA76" s="403"/>
      <c r="AB76" s="403"/>
      <c r="AC76" s="403"/>
      <c r="AD76" s="403"/>
      <c r="AE76" s="403"/>
      <c r="AF76" s="403"/>
      <c r="AG76" s="403"/>
      <c r="AH76" s="403"/>
      <c r="AI76" s="403"/>
      <c r="AJ76" s="403"/>
      <c r="AK76" s="403"/>
      <c r="AL76" s="403"/>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99"/>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30" customHeight="1">
      <c r="B77" s="201"/>
      <c r="C77" s="95"/>
      <c r="D77" s="95"/>
      <c r="E77" s="95"/>
      <c r="F77" s="95"/>
      <c r="G77" s="95"/>
      <c r="H77" s="95"/>
      <c r="I77" s="95"/>
      <c r="J77" s="95"/>
      <c r="K77" s="95"/>
      <c r="L77" s="95"/>
      <c r="M77" s="95"/>
      <c r="N77" s="95"/>
      <c r="O77" s="95"/>
      <c r="P77" s="95"/>
      <c r="Q77" s="95"/>
      <c r="R77" s="95"/>
      <c r="S77" s="95"/>
      <c r="T77" s="95"/>
      <c r="U77" s="95"/>
      <c r="V77" s="95"/>
      <c r="W77" s="95"/>
      <c r="X77" s="95"/>
      <c r="Y77" s="95"/>
      <c r="Z77" s="95"/>
      <c r="AA77" s="95"/>
      <c r="AB77" s="95"/>
      <c r="AC77" s="95"/>
      <c r="AD77" s="95"/>
      <c r="AE77" s="95"/>
      <c r="AF77" s="95"/>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c r="BE77" s="95"/>
      <c r="BF77" s="95"/>
      <c r="BG77" s="95"/>
      <c r="BH77" s="95"/>
      <c r="BI77" s="95"/>
      <c r="BJ77" s="95"/>
      <c r="BK77" s="95"/>
      <c r="BL77" s="95"/>
      <c r="BM77" s="95"/>
      <c r="BN77" s="95"/>
      <c r="BO77" s="95"/>
      <c r="BP77" s="95"/>
      <c r="BQ77" s="95"/>
      <c r="BR77" s="95"/>
      <c r="BS77" s="95"/>
      <c r="BT77" s="95"/>
      <c r="BU77" s="95"/>
      <c r="BV77" s="95"/>
      <c r="BW77" s="95"/>
      <c r="BX77" s="95"/>
      <c r="BY77" s="95"/>
      <c r="BZ77" s="95"/>
      <c r="CA77" s="95"/>
      <c r="CB77" s="95"/>
      <c r="CC77" s="95"/>
      <c r="CD77" s="198"/>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389"/>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99"/>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389"/>
      <c r="C79" s="187">
        <v>9.9</v>
      </c>
      <c r="D79" s="161" t="s">
        <v>1365</v>
      </c>
      <c r="E79" s="134"/>
      <c r="F79"/>
      <c r="G79"/>
      <c r="H79"/>
      <c r="I79"/>
      <c r="J79"/>
      <c r="K79"/>
      <c r="L79"/>
      <c r="M79"/>
      <c r="N79"/>
      <c r="O79"/>
      <c r="P79"/>
      <c r="Q79"/>
      <c r="R79"/>
      <c r="S79"/>
      <c r="T79"/>
      <c r="U79"/>
      <c r="V79"/>
      <c r="W79"/>
      <c r="X79"/>
      <c r="Y79"/>
      <c r="Z79"/>
      <c r="AA79"/>
      <c r="AB79"/>
      <c r="AC79"/>
      <c r="AD79"/>
      <c r="AE79"/>
      <c r="AF79"/>
      <c r="AG79"/>
      <c r="AH79"/>
      <c r="AI79"/>
      <c r="AJ79"/>
      <c r="AK79"/>
      <c r="AL79"/>
      <c r="AM79"/>
      <c r="AN79"/>
      <c r="AO79"/>
      <c r="AP79" s="1375">
        <v>12</v>
      </c>
      <c r="AQ79" s="1375"/>
      <c r="AR79" s="1375"/>
      <c r="AS79" s="1375"/>
      <c r="AT79" s="1375"/>
      <c r="AU79" s="1375"/>
      <c r="AV79" s="1375"/>
      <c r="AW79" s="1375"/>
      <c r="AX79" s="1375"/>
      <c r="AY79" s="1375"/>
      <c r="AZ79" s="1375"/>
      <c r="BA79" s="1375"/>
      <c r="BB79" s="1375"/>
      <c r="BC79" s="1375"/>
      <c r="BD79" s="1375"/>
      <c r="BE79" s="1375"/>
      <c r="BF79" s="1375"/>
      <c r="BG79" s="1375"/>
      <c r="BH79" s="1375"/>
      <c r="BI79" s="1375"/>
      <c r="BJ79" s="1375"/>
      <c r="BK79" s="1375"/>
      <c r="BL79" s="1375"/>
      <c r="BM79" s="1375"/>
      <c r="BN79" s="1375"/>
      <c r="BO79" s="1375"/>
      <c r="BP79" s="1375"/>
      <c r="BQ79" s="1375"/>
      <c r="BR79" s="1375"/>
      <c r="BS79" s="1375"/>
      <c r="BT79" s="1375"/>
      <c r="BU79" s="1375"/>
      <c r="BV79" s="1375"/>
      <c r="BW79" s="1375"/>
      <c r="BX79" s="1375"/>
      <c r="BY79" s="353" t="s">
        <v>1340</v>
      </c>
      <c r="BZ79" s="1375"/>
      <c r="CA79" s="1375"/>
      <c r="CB79"/>
      <c r="CC79"/>
      <c r="CD79" s="9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30" customHeight="1">
      <c r="B80" s="389"/>
      <c r="C80" s="161"/>
      <c r="D80" s="161" t="s">
        <v>1366</v>
      </c>
      <c r="E80" s="134"/>
      <c r="F80"/>
      <c r="G80"/>
      <c r="H80"/>
      <c r="I80"/>
      <c r="J80"/>
      <c r="K80"/>
      <c r="L80"/>
      <c r="M80"/>
      <c r="N80"/>
      <c r="O80"/>
      <c r="P80"/>
      <c r="Q80"/>
      <c r="R80"/>
      <c r="S80"/>
      <c r="T80"/>
      <c r="U80"/>
      <c r="V80"/>
      <c r="W80"/>
      <c r="X80"/>
      <c r="Y80"/>
      <c r="Z80"/>
      <c r="AA80"/>
      <c r="AB80"/>
      <c r="AC80"/>
      <c r="AD80"/>
      <c r="AE80"/>
      <c r="AF80"/>
      <c r="AG80"/>
      <c r="AH80"/>
      <c r="AI80"/>
      <c r="AJ80"/>
      <c r="AK80"/>
      <c r="AL80"/>
      <c r="AM80"/>
      <c r="AN80"/>
      <c r="AO80"/>
      <c r="AP80" s="2001">
        <v>11</v>
      </c>
      <c r="AQ80" s="2002"/>
      <c r="AR80" s="1995"/>
      <c r="AS80" s="1996"/>
      <c r="AT80" s="1996"/>
      <c r="AU80" s="1996"/>
      <c r="AV80" s="1996"/>
      <c r="AW80" s="1996"/>
      <c r="AX80" s="1996"/>
      <c r="AY80" s="1996"/>
      <c r="AZ80" s="1996"/>
      <c r="BA80" s="1996"/>
      <c r="BB80" s="1996"/>
      <c r="BC80" s="1996"/>
      <c r="BD80" s="1996"/>
      <c r="BE80" s="1996"/>
      <c r="BF80" s="1996"/>
      <c r="BG80" s="1996"/>
      <c r="BH80" s="1996"/>
      <c r="BI80" s="1996"/>
      <c r="BJ80" s="1996"/>
      <c r="BK80" s="1996"/>
      <c r="BL80" s="1996"/>
      <c r="BM80" s="1996"/>
      <c r="BN80" s="1996"/>
      <c r="BO80" s="1996"/>
      <c r="BP80" s="1996"/>
      <c r="BQ80" s="1996"/>
      <c r="BR80" s="1996"/>
      <c r="BS80" s="1996"/>
      <c r="BT80" s="1996"/>
      <c r="BU80" s="1996"/>
      <c r="BV80" s="1996"/>
      <c r="BW80" s="1996"/>
      <c r="BX80" s="1996"/>
      <c r="BY80" s="1996"/>
      <c r="BZ80" s="1996"/>
      <c r="CA80" s="1997"/>
      <c r="CB80"/>
      <c r="CC80"/>
      <c r="CD80" s="99"/>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389"/>
      <c r="C81" s="161"/>
      <c r="D81" s="164" t="s">
        <v>1367</v>
      </c>
      <c r="F81"/>
      <c r="G81"/>
      <c r="H81"/>
      <c r="I81"/>
      <c r="J81"/>
      <c r="K81"/>
      <c r="L81"/>
      <c r="M81"/>
      <c r="N81"/>
      <c r="O81"/>
      <c r="P81"/>
      <c r="Q81"/>
      <c r="R81"/>
      <c r="S81"/>
      <c r="T81"/>
      <c r="U81"/>
      <c r="V81"/>
      <c r="W81"/>
      <c r="X81"/>
      <c r="Y81"/>
      <c r="Z81"/>
      <c r="AA81"/>
      <c r="AB81"/>
      <c r="AC81"/>
      <c r="AD81"/>
      <c r="AE81"/>
      <c r="AF81"/>
      <c r="AG81"/>
      <c r="AH81"/>
      <c r="AI81"/>
      <c r="AJ81"/>
      <c r="AK81"/>
      <c r="AL81"/>
      <c r="AM81"/>
      <c r="AN81"/>
      <c r="AO81"/>
      <c r="AP81" s="2002"/>
      <c r="AQ81" s="2002"/>
      <c r="AR81" s="1998"/>
      <c r="AS81" s="1999"/>
      <c r="AT81" s="1999"/>
      <c r="AU81" s="1999"/>
      <c r="AV81" s="1999"/>
      <c r="AW81" s="1999"/>
      <c r="AX81" s="1999"/>
      <c r="AY81" s="1999"/>
      <c r="AZ81" s="1999"/>
      <c r="BA81" s="1999"/>
      <c r="BB81" s="1999"/>
      <c r="BC81" s="1999"/>
      <c r="BD81" s="1999"/>
      <c r="BE81" s="1999"/>
      <c r="BF81" s="1999"/>
      <c r="BG81" s="1999"/>
      <c r="BH81" s="1999"/>
      <c r="BI81" s="1999"/>
      <c r="BJ81" s="1999"/>
      <c r="BK81" s="1999"/>
      <c r="BL81" s="1999"/>
      <c r="BM81" s="1999"/>
      <c r="BN81" s="1999"/>
      <c r="BO81" s="1999"/>
      <c r="BP81" s="1999"/>
      <c r="BQ81" s="1999"/>
      <c r="BR81" s="1999"/>
      <c r="BS81" s="1999"/>
      <c r="BT81" s="1999"/>
      <c r="BU81" s="1999"/>
      <c r="BV81" s="1999"/>
      <c r="BW81" s="1999"/>
      <c r="BX81" s="1999"/>
      <c r="BY81" s="1999"/>
      <c r="BZ81" s="1999"/>
      <c r="CA81" s="2000"/>
      <c r="CB81"/>
      <c r="CC81"/>
      <c r="CD81" s="99"/>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389"/>
      <c r="C82" s="161"/>
      <c r="D82" s="164" t="s">
        <v>1368</v>
      </c>
      <c r="E82" s="1"/>
      <c r="F82" s="132"/>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1375"/>
      <c r="AQ82" s="1375"/>
      <c r="AR82" s="1375"/>
      <c r="AS82" s="1375"/>
      <c r="AT82" s="1375"/>
      <c r="AU82" s="1375"/>
      <c r="AV82" s="1375"/>
      <c r="AW82" s="1375"/>
      <c r="AX82" s="1375"/>
      <c r="AY82" s="1375"/>
      <c r="AZ82" s="1375"/>
      <c r="BA82" s="1375"/>
      <c r="BB82" s="1375"/>
      <c r="BC82" s="1375"/>
      <c r="BD82" s="1375"/>
      <c r="BE82" s="1375"/>
      <c r="BF82" s="1375"/>
      <c r="BG82" s="1375"/>
      <c r="BH82" s="1375"/>
      <c r="BI82" s="1375"/>
      <c r="BJ82" s="1375"/>
      <c r="BK82" s="1375"/>
      <c r="BL82" s="1375"/>
      <c r="BM82" s="1375"/>
      <c r="BN82" s="1375"/>
      <c r="BO82" s="1375"/>
      <c r="BP82" s="1375"/>
      <c r="BQ82" s="1375"/>
      <c r="BR82" s="1375"/>
      <c r="BS82" s="1375"/>
      <c r="BT82" s="1375"/>
      <c r="BU82" s="1375"/>
      <c r="BV82" s="1375"/>
      <c r="BW82" s="1375"/>
      <c r="BX82" s="1375"/>
      <c r="BY82" s="1375"/>
      <c r="BZ82" s="1375"/>
      <c r="CA82" s="1375"/>
      <c r="CB82"/>
      <c r="CC82"/>
      <c r="CD82" s="99"/>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thickBot="1">
      <c r="B83" s="389"/>
      <c r="C83" s="165"/>
      <c r="D83" s="133"/>
      <c r="E83" s="1"/>
      <c r="F83" s="134"/>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1375"/>
      <c r="AQ83" s="1375"/>
      <c r="AR83" s="1375"/>
      <c r="AS83" s="1375"/>
      <c r="AT83" s="1375"/>
      <c r="AU83" s="1375"/>
      <c r="AV83" s="1375"/>
      <c r="AW83" s="1375"/>
      <c r="AX83" s="1375"/>
      <c r="AY83" s="1375"/>
      <c r="AZ83" s="1375"/>
      <c r="BA83" s="1375"/>
      <c r="BB83" s="1375"/>
      <c r="BC83" s="1375"/>
      <c r="BD83" s="1375"/>
      <c r="BE83" s="1375"/>
      <c r="BF83" s="1375"/>
      <c r="BG83" s="1375"/>
      <c r="BH83" s="1375"/>
      <c r="BI83" s="1375"/>
      <c r="BJ83" s="1375"/>
      <c r="BK83" s="1375"/>
      <c r="BL83" s="1375"/>
      <c r="BM83" s="1375"/>
      <c r="BN83" s="1375"/>
      <c r="BO83" s="1375"/>
      <c r="BP83" s="1375"/>
      <c r="BQ83" s="1375"/>
      <c r="BR83" s="1375"/>
      <c r="BS83" s="1375"/>
      <c r="BT83" s="1375"/>
      <c r="BU83" s="1375"/>
      <c r="BV83" s="1375"/>
      <c r="BW83" s="1375"/>
      <c r="BX83" s="1375"/>
      <c r="BY83" s="1375"/>
      <c r="BZ83" s="1375"/>
      <c r="CA83" s="1375"/>
      <c r="CB83"/>
      <c r="CC83"/>
      <c r="CD83" s="99"/>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15" customHeight="1">
      <c r="B84" s="389"/>
      <c r="C84" s="161"/>
      <c r="D84" s="1083"/>
      <c r="E84" s="1084"/>
      <c r="F84" s="1085"/>
      <c r="G84" s="1085"/>
      <c r="H84" s="1085"/>
      <c r="I84" s="1085"/>
      <c r="J84" s="1085"/>
      <c r="K84" s="1085"/>
      <c r="L84" s="1085"/>
      <c r="M84" s="1085"/>
      <c r="N84" s="1085"/>
      <c r="O84" s="1085"/>
      <c r="P84" s="1085"/>
      <c r="Q84" s="1085"/>
      <c r="R84" s="1085"/>
      <c r="S84" s="1085"/>
      <c r="T84" s="1085"/>
      <c r="U84" s="1085"/>
      <c r="V84" s="1085"/>
      <c r="W84" s="1085"/>
      <c r="X84" s="1085"/>
      <c r="Y84" s="1085"/>
      <c r="Z84" s="1085"/>
      <c r="AA84" s="1085"/>
      <c r="AB84" s="1085"/>
      <c r="AC84" s="1085"/>
      <c r="AD84" s="1085"/>
      <c r="AE84" s="1085"/>
      <c r="AF84" s="1085"/>
      <c r="AG84" s="1085"/>
      <c r="AH84" s="1085"/>
      <c r="AI84" s="1085"/>
      <c r="AJ84" s="1085"/>
      <c r="AK84" s="1085"/>
      <c r="AL84" s="1085"/>
      <c r="AM84" s="1085"/>
      <c r="AN84" s="1085"/>
      <c r="AO84" s="1085"/>
      <c r="AP84" s="1085"/>
      <c r="AQ84" s="1085"/>
      <c r="AR84" s="1085"/>
      <c r="AS84" s="1085"/>
      <c r="AT84" s="1085"/>
      <c r="AU84" s="1085"/>
      <c r="AV84" s="1085"/>
      <c r="AW84" s="1085"/>
      <c r="AX84" s="1085"/>
      <c r="AY84" s="1085"/>
      <c r="AZ84" s="1085"/>
      <c r="BA84" s="1086"/>
      <c r="BB84" s="1086"/>
      <c r="BC84" s="1086"/>
      <c r="BD84" s="1086"/>
      <c r="BE84" s="1086"/>
      <c r="BF84" s="1086"/>
      <c r="BG84" s="1086"/>
      <c r="BH84" s="1086"/>
      <c r="BI84" s="1087"/>
      <c r="BJ84" s="284"/>
      <c r="BK84" s="284"/>
      <c r="BL84" s="284"/>
      <c r="BM84" s="284"/>
      <c r="BN84" s="284"/>
      <c r="BO84" s="284"/>
      <c r="BP84" s="284"/>
      <c r="BQ84" s="284"/>
      <c r="BR84" s="284"/>
      <c r="BS84" s="284"/>
      <c r="BT84" s="284"/>
      <c r="BU84" s="284"/>
      <c r="BV84" s="284"/>
      <c r="BW84" s="284"/>
      <c r="BX84" s="284"/>
      <c r="BY84" s="284"/>
      <c r="BZ84" s="284"/>
      <c r="CA84" s="284"/>
      <c r="CB84"/>
      <c r="CC84"/>
      <c r="CD84" s="99"/>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389"/>
      <c r="C85" s="161"/>
      <c r="D85" s="1088"/>
      <c r="E85" s="1116" t="s">
        <v>1369</v>
      </c>
      <c r="F85" s="1089"/>
      <c r="G85" s="1090"/>
      <c r="H85" s="1090"/>
      <c r="I85" s="1090"/>
      <c r="J85" s="1090"/>
      <c r="K85" s="1090"/>
      <c r="L85" s="1090"/>
      <c r="M85" s="1090"/>
      <c r="N85" s="1090"/>
      <c r="O85" s="1090"/>
      <c r="P85" s="1090"/>
      <c r="Q85" s="1090"/>
      <c r="R85" s="1090"/>
      <c r="S85" s="1090"/>
      <c r="T85" s="1090"/>
      <c r="U85" s="1090"/>
      <c r="V85" s="1090"/>
      <c r="W85" s="1090"/>
      <c r="X85" s="1090"/>
      <c r="Y85" s="1090"/>
      <c r="Z85" s="1090"/>
      <c r="AA85" s="1090"/>
      <c r="AB85" s="1090"/>
      <c r="AC85" s="1090"/>
      <c r="AD85" s="1090"/>
      <c r="AE85" s="1090"/>
      <c r="AF85" s="1090"/>
      <c r="AG85" s="1090"/>
      <c r="AH85" s="1090"/>
      <c r="AI85" s="1090"/>
      <c r="AJ85" s="1090"/>
      <c r="AK85" s="1090"/>
      <c r="AL85" s="1090"/>
      <c r="AM85" s="1090"/>
      <c r="AN85" s="1090"/>
      <c r="AO85" s="1090"/>
      <c r="AP85" s="1091"/>
      <c r="AQ85" s="1091"/>
      <c r="AR85" s="1091"/>
      <c r="AS85" s="1091"/>
      <c r="AT85" s="1091"/>
      <c r="AU85" s="1091"/>
      <c r="AV85" s="1091"/>
      <c r="AW85" s="1091"/>
      <c r="AX85" s="1091"/>
      <c r="AY85" s="1091"/>
      <c r="AZ85" s="1091"/>
      <c r="BA85" s="1091"/>
      <c r="BB85" s="1091"/>
      <c r="BC85" s="1091"/>
      <c r="BD85" s="1091"/>
      <c r="BE85" s="1091"/>
      <c r="BF85" s="1091"/>
      <c r="BG85" s="1091"/>
      <c r="BH85" s="1091"/>
      <c r="BI85" s="1092"/>
      <c r="BJ85" s="1375"/>
      <c r="BK85" s="1375"/>
      <c r="BL85" s="1375"/>
      <c r="BM85" s="1375"/>
      <c r="BN85" s="1375"/>
      <c r="BO85" s="1375"/>
      <c r="BP85" s="1375"/>
      <c r="BQ85" s="1375"/>
      <c r="BR85" s="1375"/>
      <c r="BS85" s="1375"/>
      <c r="BT85" s="1375"/>
      <c r="BU85" s="1375"/>
      <c r="BV85" s="1375"/>
      <c r="BW85" s="1375"/>
      <c r="BX85" s="1375"/>
      <c r="BY85" s="1375"/>
      <c r="BZ85" s="1375"/>
      <c r="CA85" s="1375"/>
      <c r="CB85"/>
      <c r="CC85"/>
      <c r="CD85" s="99"/>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389"/>
      <c r="C86" s="161"/>
      <c r="D86" s="1093"/>
      <c r="E86" s="1116" t="s">
        <v>1370</v>
      </c>
      <c r="F86" s="1094"/>
      <c r="G86" s="1090"/>
      <c r="H86" s="1090"/>
      <c r="I86" s="1090"/>
      <c r="J86" s="1090"/>
      <c r="K86" s="1090"/>
      <c r="L86" s="1090"/>
      <c r="M86" s="1090"/>
      <c r="N86" s="1090"/>
      <c r="O86" s="1090"/>
      <c r="P86" s="1090"/>
      <c r="Q86" s="1090"/>
      <c r="R86" s="1090"/>
      <c r="S86" s="1090"/>
      <c r="T86" s="1090"/>
      <c r="U86" s="1090"/>
      <c r="V86" s="1090"/>
      <c r="W86" s="1090"/>
      <c r="X86" s="1090"/>
      <c r="Y86" s="1090"/>
      <c r="Z86" s="1090"/>
      <c r="AA86" s="1090"/>
      <c r="AB86" s="1090"/>
      <c r="AC86" s="1090"/>
      <c r="AD86" s="1090"/>
      <c r="AE86" s="1090"/>
      <c r="AF86" s="1090"/>
      <c r="AG86" s="1090"/>
      <c r="AH86" s="1090"/>
      <c r="AI86" s="1090"/>
      <c r="AJ86" s="1090"/>
      <c r="AK86" s="1090"/>
      <c r="AL86" s="1090"/>
      <c r="AM86" s="1090"/>
      <c r="AN86" s="1090"/>
      <c r="AO86" s="1090"/>
      <c r="AP86" s="1091"/>
      <c r="AQ86" s="1091"/>
      <c r="AR86" s="1091"/>
      <c r="AS86" s="1091"/>
      <c r="AT86" s="1091"/>
      <c r="AU86" s="1091"/>
      <c r="AV86" s="1091"/>
      <c r="AW86" s="1091"/>
      <c r="AX86" s="1091"/>
      <c r="AY86" s="1091"/>
      <c r="AZ86" s="1091"/>
      <c r="BA86" s="1091"/>
      <c r="BB86" s="1091"/>
      <c r="BC86" s="1091"/>
      <c r="BD86" s="1091"/>
      <c r="BE86" s="1091"/>
      <c r="BF86" s="1091"/>
      <c r="BG86" s="1091"/>
      <c r="BH86" s="1091"/>
      <c r="BI86" s="1092"/>
      <c r="BJ86" s="1375"/>
      <c r="BK86" s="1375"/>
      <c r="BL86" s="1375"/>
      <c r="BM86" s="1375"/>
      <c r="BN86" s="1375"/>
      <c r="BO86" s="1375"/>
      <c r="BP86" s="1375"/>
      <c r="BQ86" s="1375"/>
      <c r="BR86" s="1375"/>
      <c r="BS86" s="1375"/>
      <c r="BT86" s="1375"/>
      <c r="BU86" s="1375"/>
      <c r="BV86" s="1375"/>
      <c r="BW86" s="1375"/>
      <c r="BX86" s="1375"/>
      <c r="BY86" s="1375"/>
      <c r="BZ86" s="1375"/>
      <c r="CA86" s="1375"/>
      <c r="CB86"/>
      <c r="CC86"/>
      <c r="CD86" s="99"/>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thickBot="1">
      <c r="B87" s="405"/>
      <c r="C87" s="69"/>
      <c r="D87" s="1095"/>
      <c r="E87" s="1117" t="s">
        <v>1371</v>
      </c>
      <c r="F87" s="1090"/>
      <c r="G87" s="1090"/>
      <c r="H87" s="1090"/>
      <c r="I87" s="1090"/>
      <c r="J87" s="1090"/>
      <c r="K87" s="1090"/>
      <c r="L87" s="1090"/>
      <c r="M87" s="1090"/>
      <c r="N87" s="1090"/>
      <c r="O87" s="1090"/>
      <c r="P87" s="1090"/>
      <c r="Q87" s="1090"/>
      <c r="R87" s="1090"/>
      <c r="S87" s="1090"/>
      <c r="T87" s="1090"/>
      <c r="U87" s="1090"/>
      <c r="V87" s="1090"/>
      <c r="W87" s="1090"/>
      <c r="X87" s="1090"/>
      <c r="Y87" s="1090"/>
      <c r="Z87" s="1090"/>
      <c r="AA87" s="1090"/>
      <c r="AB87" s="1090"/>
      <c r="AC87" s="1090"/>
      <c r="AD87" s="1090"/>
      <c r="AE87" s="1090"/>
      <c r="AF87" s="1090"/>
      <c r="AG87" s="1090"/>
      <c r="AH87" s="1090"/>
      <c r="AI87" s="1090"/>
      <c r="AJ87" s="1090"/>
      <c r="AK87" s="1090"/>
      <c r="AL87" s="1090"/>
      <c r="AM87" s="1090"/>
      <c r="AN87" s="1090"/>
      <c r="AO87" s="1090"/>
      <c r="AP87" s="1090"/>
      <c r="AQ87" s="1090"/>
      <c r="AR87" s="1090"/>
      <c r="AS87" s="1090"/>
      <c r="AT87" s="1090"/>
      <c r="AU87" s="1090"/>
      <c r="AV87" s="1090"/>
      <c r="AW87" s="1090"/>
      <c r="AX87" s="1090"/>
      <c r="AY87" s="1090"/>
      <c r="AZ87" s="1090"/>
      <c r="BA87" s="1090"/>
      <c r="BB87" s="1090"/>
      <c r="BC87" s="1090"/>
      <c r="BD87" s="1090"/>
      <c r="BE87" s="1090"/>
      <c r="BF87" s="1090"/>
      <c r="BG87" s="1090"/>
      <c r="BH87" s="1090"/>
      <c r="BI87" s="1096"/>
      <c r="BJ87" s="69"/>
      <c r="BK87" s="69"/>
      <c r="BL87" s="69"/>
      <c r="BM87" s="69"/>
      <c r="BN87" s="69"/>
      <c r="BO87" s="69"/>
      <c r="BP87" s="69"/>
      <c r="BQ87" s="69"/>
      <c r="BR87" s="69"/>
      <c r="BS87" s="69"/>
      <c r="BT87" s="69"/>
      <c r="BU87" s="69"/>
      <c r="BV87" s="69"/>
      <c r="BW87" s="69"/>
      <c r="BX87" s="69"/>
      <c r="BY87" s="69"/>
      <c r="BZ87" s="69"/>
      <c r="CA87" s="69"/>
      <c r="CB87" s="69"/>
      <c r="CC87" s="69"/>
      <c r="CD87" s="99"/>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15" customHeight="1" thickBot="1">
      <c r="B88" s="1395"/>
      <c r="C88" s="311"/>
      <c r="D88" s="1099"/>
      <c r="E88" s="1119"/>
      <c r="F88" s="1120"/>
      <c r="G88" s="1119"/>
      <c r="H88" s="1119"/>
      <c r="I88" s="1119"/>
      <c r="J88" s="1119"/>
      <c r="K88" s="1119"/>
      <c r="L88" s="1121"/>
      <c r="M88" s="1119"/>
      <c r="N88" s="1119"/>
      <c r="O88" s="1119"/>
      <c r="P88" s="1119"/>
      <c r="Q88" s="1119"/>
      <c r="R88" s="1119"/>
      <c r="S88" s="1121"/>
      <c r="T88" s="1121"/>
      <c r="U88" s="1121"/>
      <c r="V88" s="1121"/>
      <c r="W88" s="1121"/>
      <c r="X88" s="1121"/>
      <c r="Y88" s="1121"/>
      <c r="Z88" s="1121"/>
      <c r="AA88" s="1121"/>
      <c r="AB88" s="1121"/>
      <c r="AC88" s="1121"/>
      <c r="AD88" s="1121"/>
      <c r="AE88" s="1121"/>
      <c r="AF88" s="1121"/>
      <c r="AG88" s="1121"/>
      <c r="AH88" s="1121"/>
      <c r="AI88" s="1121"/>
      <c r="AJ88" s="1122"/>
      <c r="AK88" s="1122"/>
      <c r="AL88" s="1122"/>
      <c r="AM88" s="1123"/>
      <c r="AN88" s="1123"/>
      <c r="AO88" s="1123"/>
      <c r="AP88" s="1123"/>
      <c r="AQ88" s="1123"/>
      <c r="AR88" s="1123"/>
      <c r="AS88" s="1123"/>
      <c r="AT88" s="1123"/>
      <c r="AU88" s="1123"/>
      <c r="AV88" s="1123"/>
      <c r="AW88" s="1123"/>
      <c r="AX88" s="1123"/>
      <c r="AY88" s="1123"/>
      <c r="AZ88" s="1123"/>
      <c r="BA88" s="1123"/>
      <c r="BB88" s="1123"/>
      <c r="BC88" s="1123"/>
      <c r="BD88" s="1123"/>
      <c r="BE88" s="1123"/>
      <c r="BF88" s="1123"/>
      <c r="BG88" s="1123"/>
      <c r="BH88" s="1123"/>
      <c r="BI88" s="1124"/>
      <c r="BJ88" s="113"/>
      <c r="BK88" s="113"/>
      <c r="BL88" s="113"/>
      <c r="BM88" s="1"/>
      <c r="BN88" s="1"/>
      <c r="BO88" s="1"/>
      <c r="BP88" s="1"/>
      <c r="BQ88" s="1"/>
      <c r="BR88" s="1"/>
      <c r="BS88" s="1"/>
      <c r="BT88" s="1"/>
      <c r="BU88" s="1"/>
      <c r="BV88" s="1"/>
      <c r="BW88" s="1"/>
      <c r="BX88" s="60"/>
      <c r="BY88" s="351"/>
      <c r="BZ88" s="1"/>
      <c r="CA88" s="1"/>
      <c r="CB88" s="1"/>
      <c r="CC88" s="381"/>
      <c r="CD88" s="99"/>
      <c r="CI88" s="2026">
        <f>AR15+AR19+AR23+AR33+AR36+AR39+AR44+AR48+AR52+AR56+AR68+AR74+AR80</f>
        <v>0</v>
      </c>
      <c r="CJ88" s="2027"/>
      <c r="CK88" s="2027"/>
      <c r="CL88" s="2027"/>
      <c r="CM88" s="202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30" customHeight="1" thickBot="1">
      <c r="B89" s="1396"/>
      <c r="C89" s="164"/>
      <c r="D89" s="1101"/>
      <c r="E89" s="330"/>
      <c r="F89" s="1102"/>
      <c r="G89" s="1102"/>
      <c r="H89" s="1102"/>
      <c r="I89" s="1102"/>
      <c r="J89" s="1102"/>
      <c r="K89" s="1102"/>
      <c r="L89" s="1102"/>
      <c r="M89" s="1102"/>
      <c r="N89" s="1102"/>
      <c r="O89" s="1102"/>
      <c r="P89" s="1102"/>
      <c r="Q89" s="1102"/>
      <c r="R89" s="1102"/>
      <c r="S89" s="1102"/>
      <c r="T89" s="1102"/>
      <c r="U89" s="1102"/>
      <c r="V89" s="1102"/>
      <c r="W89" s="1102"/>
      <c r="X89" s="1102"/>
      <c r="Y89" s="1102"/>
      <c r="Z89" s="1102"/>
      <c r="AA89" s="1102"/>
      <c r="AB89" s="1102"/>
      <c r="AC89" s="1102"/>
      <c r="AD89" s="1102"/>
      <c r="AE89" s="1102"/>
      <c r="AF89" s="1102"/>
      <c r="AG89" s="1102"/>
      <c r="AH89" s="1102"/>
      <c r="AI89" s="1102"/>
      <c r="AJ89" s="1102"/>
      <c r="AK89" s="1102"/>
      <c r="AL89" s="1102"/>
      <c r="AM89" s="1102"/>
      <c r="AN89" s="1102"/>
      <c r="AO89" s="1102"/>
      <c r="AP89" s="83"/>
      <c r="AQ89" s="83"/>
      <c r="AR89" s="83"/>
      <c r="AS89" s="83"/>
      <c r="AT89" s="83"/>
      <c r="AU89" s="83"/>
      <c r="AV89" s="83"/>
      <c r="AW89" s="83"/>
      <c r="AX89" s="83"/>
      <c r="AY89" s="83"/>
      <c r="AZ89" s="83"/>
      <c r="BA89" s="83"/>
      <c r="BB89" s="83"/>
      <c r="BC89" s="83"/>
      <c r="BD89" s="83"/>
      <c r="BE89" s="83"/>
      <c r="BF89" s="83"/>
      <c r="BG89" s="83"/>
      <c r="BH89" s="83"/>
      <c r="BI89" s="83"/>
      <c r="BJ89" s="1375"/>
      <c r="BK89" s="1375"/>
      <c r="BL89" s="1375"/>
      <c r="BM89" s="1375"/>
      <c r="BN89" s="1375"/>
      <c r="BO89" s="1375"/>
      <c r="BP89" s="1375"/>
      <c r="BQ89" s="1375"/>
      <c r="BR89" s="1375"/>
      <c r="BS89" s="1375"/>
      <c r="BT89" s="1375"/>
      <c r="BU89" s="1375"/>
      <c r="BV89" s="1375"/>
      <c r="BW89" s="1375"/>
      <c r="BX89" s="1375"/>
      <c r="BY89" s="1375"/>
      <c r="BZ89" s="1375"/>
      <c r="CA89" s="1375"/>
      <c r="CB89" s="69"/>
      <c r="CC89" s="1"/>
      <c r="CD89" s="99"/>
      <c r="CI89" s="2029"/>
      <c r="CJ89" s="2030"/>
      <c r="CK89" s="2030"/>
      <c r="CL89" s="2030"/>
      <c r="CM89" s="2031"/>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30" customHeight="1" thickBot="1">
      <c r="B90" s="277"/>
      <c r="C90" s="406"/>
      <c r="D90" s="295"/>
      <c r="E90" s="407"/>
      <c r="F90" s="298"/>
      <c r="G90" s="281"/>
      <c r="H90" s="281"/>
      <c r="I90" s="281"/>
      <c r="J90" s="281"/>
      <c r="K90" s="281"/>
      <c r="L90" s="281"/>
      <c r="M90" s="281"/>
      <c r="N90" s="281"/>
      <c r="O90" s="281"/>
      <c r="P90" s="281"/>
      <c r="Q90" s="281"/>
      <c r="R90" s="281"/>
      <c r="S90" s="281"/>
      <c r="T90" s="281"/>
      <c r="U90" s="281"/>
      <c r="V90" s="281"/>
      <c r="W90" s="281"/>
      <c r="X90" s="281"/>
      <c r="Y90" s="281"/>
      <c r="Z90" s="281"/>
      <c r="AA90" s="281"/>
      <c r="AB90" s="281"/>
      <c r="AC90" s="281"/>
      <c r="AD90" s="281"/>
      <c r="AE90" s="281"/>
      <c r="AF90" s="281"/>
      <c r="AG90" s="281"/>
      <c r="AH90" s="281"/>
      <c r="AI90" s="281"/>
      <c r="AJ90" s="281"/>
      <c r="AK90" s="281"/>
      <c r="AL90" s="281"/>
      <c r="AM90" s="281"/>
      <c r="AN90" s="281"/>
      <c r="AO90" s="281"/>
      <c r="AP90" s="387"/>
      <c r="AQ90" s="387"/>
      <c r="AR90" s="387"/>
      <c r="AS90" s="387"/>
      <c r="AT90" s="387"/>
      <c r="AU90" s="387"/>
      <c r="AV90" s="387"/>
      <c r="AW90" s="387"/>
      <c r="AX90" s="387"/>
      <c r="AY90" s="387"/>
      <c r="AZ90" s="387"/>
      <c r="BA90" s="387"/>
      <c r="BB90" s="387"/>
      <c r="BC90" s="387"/>
      <c r="BD90" s="387"/>
      <c r="BE90" s="387"/>
      <c r="BF90" s="387"/>
      <c r="BG90" s="387"/>
      <c r="BH90" s="387"/>
      <c r="BI90" s="387"/>
      <c r="BJ90" s="387"/>
      <c r="BK90" s="387"/>
      <c r="BL90" s="387"/>
      <c r="BM90" s="387"/>
      <c r="BN90" s="387"/>
      <c r="BO90" s="387"/>
      <c r="BP90" s="387"/>
      <c r="BQ90" s="387"/>
      <c r="BR90" s="387"/>
      <c r="BS90" s="387"/>
      <c r="BT90" s="387"/>
      <c r="BU90" s="387"/>
      <c r="BV90" s="387"/>
      <c r="BW90" s="387"/>
      <c r="BX90" s="387"/>
      <c r="BY90" s="387"/>
      <c r="BZ90" s="387"/>
      <c r="CA90" s="387"/>
      <c r="CB90" s="95"/>
      <c r="CC90" s="309"/>
      <c r="CD90" s="198"/>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3" spans="2:167" ht="28.2">
      <c r="B93" s="2008">
        <v>15</v>
      </c>
      <c r="C93" s="2008"/>
      <c r="D93" s="2008"/>
      <c r="E93" s="2008"/>
      <c r="F93" s="2008"/>
      <c r="G93" s="2008"/>
      <c r="H93" s="2008"/>
      <c r="I93" s="2008"/>
      <c r="J93" s="2008"/>
      <c r="K93" s="2008"/>
      <c r="L93" s="2008"/>
      <c r="M93" s="2008"/>
      <c r="N93" s="2008"/>
      <c r="O93" s="2008"/>
      <c r="P93" s="2008"/>
      <c r="Q93" s="2008"/>
      <c r="R93" s="2008"/>
      <c r="S93" s="2008"/>
      <c r="T93" s="2008"/>
      <c r="U93" s="2008"/>
      <c r="V93" s="2008"/>
      <c r="W93" s="2008"/>
      <c r="X93" s="2008"/>
      <c r="Y93" s="2008"/>
      <c r="Z93" s="2008"/>
      <c r="AA93" s="2008"/>
      <c r="AB93" s="2008"/>
      <c r="AC93" s="2008"/>
      <c r="AD93" s="2008"/>
      <c r="AE93" s="2008"/>
      <c r="AF93" s="2008"/>
      <c r="AG93" s="2008"/>
      <c r="AH93" s="2008"/>
      <c r="AI93" s="2008"/>
      <c r="AJ93" s="2008"/>
      <c r="AK93" s="2008"/>
      <c r="AL93" s="2008"/>
      <c r="AM93" s="2008"/>
      <c r="AN93" s="2008"/>
      <c r="AO93" s="2008"/>
      <c r="AP93" s="2008"/>
      <c r="AQ93" s="2008"/>
      <c r="AR93" s="2008"/>
      <c r="AS93" s="2008"/>
      <c r="AT93" s="2008"/>
      <c r="AU93" s="2008"/>
      <c r="AV93" s="2008"/>
      <c r="AW93" s="2008"/>
      <c r="AX93" s="2008"/>
      <c r="AY93" s="2008"/>
      <c r="AZ93" s="2008"/>
      <c r="BA93" s="2008"/>
      <c r="BB93" s="2008"/>
      <c r="BC93" s="2008"/>
      <c r="BD93" s="2008"/>
      <c r="BE93" s="2008"/>
      <c r="BF93" s="2008"/>
      <c r="BG93" s="2008"/>
      <c r="BH93" s="2008"/>
      <c r="BI93" s="2008"/>
      <c r="BJ93" s="2008"/>
      <c r="BK93" s="2008"/>
      <c r="BL93" s="2008"/>
      <c r="BM93" s="2008"/>
      <c r="BN93" s="2008"/>
      <c r="BO93" s="2008"/>
      <c r="BP93" s="2008"/>
      <c r="BQ93" s="2008"/>
      <c r="BR93" s="2008"/>
      <c r="BS93" s="2008"/>
      <c r="BT93" s="2008"/>
      <c r="BU93" s="2008"/>
      <c r="BV93" s="2008"/>
      <c r="BW93" s="2008"/>
      <c r="BX93" s="2008"/>
      <c r="BY93" s="2008"/>
      <c r="BZ93" s="2008"/>
      <c r="CA93" s="2008"/>
      <c r="CB93" s="2008"/>
      <c r="CC93" s="2008"/>
      <c r="CD93" s="2008"/>
    </row>
  </sheetData>
  <mergeCells count="38">
    <mergeCell ref="AR56:CA57"/>
    <mergeCell ref="AR36:CA37"/>
    <mergeCell ref="AR39:CA40"/>
    <mergeCell ref="AR44:CA45"/>
    <mergeCell ref="AR48:CA49"/>
    <mergeCell ref="AR52:CA53"/>
    <mergeCell ref="AT13:CA13"/>
    <mergeCell ref="CY18:CZ18"/>
    <mergeCell ref="B93:CD93"/>
    <mergeCell ref="AP15:AQ16"/>
    <mergeCell ref="AP33:AQ34"/>
    <mergeCell ref="AP36:AQ37"/>
    <mergeCell ref="AP39:AQ40"/>
    <mergeCell ref="AP44:AQ45"/>
    <mergeCell ref="AP48:AQ49"/>
    <mergeCell ref="AP52:AQ53"/>
    <mergeCell ref="AP56:AQ57"/>
    <mergeCell ref="AP68:AQ69"/>
    <mergeCell ref="AP80:AQ81"/>
    <mergeCell ref="AR80:CA81"/>
    <mergeCell ref="AR15:CA16"/>
    <mergeCell ref="AR33:CA34"/>
    <mergeCell ref="D9:G10"/>
    <mergeCell ref="CI88:CM89"/>
    <mergeCell ref="AP74:AQ75"/>
    <mergeCell ref="AR74:CA75"/>
    <mergeCell ref="AP63:AQ64"/>
    <mergeCell ref="BA63:BB64"/>
    <mergeCell ref="AR68:CA69"/>
    <mergeCell ref="AR63:AZ64"/>
    <mergeCell ref="AP60:AQ61"/>
    <mergeCell ref="BA60:BB61"/>
    <mergeCell ref="AR60:AZ61"/>
    <mergeCell ref="AP23:AQ24"/>
    <mergeCell ref="AR23:CA24"/>
    <mergeCell ref="AP19:AQ20"/>
    <mergeCell ref="AR19:CA20"/>
    <mergeCell ref="AT12:CB12"/>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249977111117893"/>
  </sheetPr>
  <dimension ref="A1:DF104"/>
  <sheetViews>
    <sheetView view="pageBreakPreview" topLeftCell="A2" zoomScale="40" zoomScaleNormal="25" zoomScaleSheetLayoutView="40" workbookViewId="0">
      <selection activeCell="CB34" sqref="CB34"/>
    </sheetView>
  </sheetViews>
  <sheetFormatPr defaultColWidth="2.44140625" defaultRowHeight="27.6"/>
  <cols>
    <col min="1" max="1" width="2.44140625" style="2"/>
    <col min="2" max="2" width="3.88671875" style="2" customWidth="1"/>
    <col min="3" max="3" width="12" style="137" bestFit="1" customWidth="1"/>
    <col min="4" max="82" width="3.88671875" style="2" customWidth="1"/>
    <col min="83" max="83" width="3" style="2" customWidth="1"/>
    <col min="84" max="88" width="2.44140625" style="2"/>
    <col min="89" max="89" width="2.44140625" style="2" customWidth="1"/>
    <col min="90" max="192" width="2.44140625" style="2"/>
    <col min="193" max="193" width="3.88671875" style="2" customWidth="1"/>
    <col min="194" max="194" width="9.109375" style="2" customWidth="1"/>
    <col min="195" max="195" width="3.88671875" style="2" customWidth="1"/>
    <col min="196" max="199" width="1.44140625" style="2" customWidth="1"/>
    <col min="200" max="281" width="3.88671875" style="2" customWidth="1"/>
    <col min="282" max="448" width="2.44140625" style="2"/>
    <col min="449" max="449" width="3.88671875" style="2" customWidth="1"/>
    <col min="450" max="450" width="9.109375" style="2" customWidth="1"/>
    <col min="451" max="451" width="3.88671875" style="2" customWidth="1"/>
    <col min="452" max="455" width="1.44140625" style="2" customWidth="1"/>
    <col min="456" max="537" width="3.88671875" style="2" customWidth="1"/>
    <col min="538" max="704" width="2.44140625" style="2"/>
    <col min="705" max="705" width="3.88671875" style="2" customWidth="1"/>
    <col min="706" max="706" width="9.109375" style="2" customWidth="1"/>
    <col min="707" max="707" width="3.88671875" style="2" customWidth="1"/>
    <col min="708" max="711" width="1.44140625" style="2" customWidth="1"/>
    <col min="712" max="793" width="3.88671875" style="2" customWidth="1"/>
    <col min="794" max="960" width="2.44140625" style="2"/>
    <col min="961" max="961" width="3.88671875" style="2" customWidth="1"/>
    <col min="962" max="962" width="9.109375" style="2" customWidth="1"/>
    <col min="963" max="963" width="3.88671875" style="2" customWidth="1"/>
    <col min="964" max="967" width="1.44140625" style="2" customWidth="1"/>
    <col min="968" max="1049" width="3.88671875" style="2" customWidth="1"/>
    <col min="1050" max="1216" width="2.44140625" style="2"/>
    <col min="1217" max="1217" width="3.88671875" style="2" customWidth="1"/>
    <col min="1218" max="1218" width="9.109375" style="2" customWidth="1"/>
    <col min="1219" max="1219" width="3.88671875" style="2" customWidth="1"/>
    <col min="1220" max="1223" width="1.44140625" style="2" customWidth="1"/>
    <col min="1224" max="1305" width="3.88671875" style="2" customWidth="1"/>
    <col min="1306" max="1472" width="2.44140625" style="2"/>
    <col min="1473" max="1473" width="3.88671875" style="2" customWidth="1"/>
    <col min="1474" max="1474" width="9.109375" style="2" customWidth="1"/>
    <col min="1475" max="1475" width="3.88671875" style="2" customWidth="1"/>
    <col min="1476" max="1479" width="1.44140625" style="2" customWidth="1"/>
    <col min="1480" max="1561" width="3.88671875" style="2" customWidth="1"/>
    <col min="1562" max="1728" width="2.44140625" style="2"/>
    <col min="1729" max="1729" width="3.88671875" style="2" customWidth="1"/>
    <col min="1730" max="1730" width="9.109375" style="2" customWidth="1"/>
    <col min="1731" max="1731" width="3.88671875" style="2" customWidth="1"/>
    <col min="1732" max="1735" width="1.44140625" style="2" customWidth="1"/>
    <col min="1736" max="1817" width="3.88671875" style="2" customWidth="1"/>
    <col min="1818" max="1984" width="2.44140625" style="2"/>
    <col min="1985" max="1985" width="3.88671875" style="2" customWidth="1"/>
    <col min="1986" max="1986" width="9.109375" style="2" customWidth="1"/>
    <col min="1987" max="1987" width="3.88671875" style="2" customWidth="1"/>
    <col min="1988" max="1991" width="1.44140625" style="2" customWidth="1"/>
    <col min="1992" max="2073" width="3.88671875" style="2" customWidth="1"/>
    <col min="2074" max="2240" width="2.44140625" style="2"/>
    <col min="2241" max="2241" width="3.88671875" style="2" customWidth="1"/>
    <col min="2242" max="2242" width="9.109375" style="2" customWidth="1"/>
    <col min="2243" max="2243" width="3.88671875" style="2" customWidth="1"/>
    <col min="2244" max="2247" width="1.44140625" style="2" customWidth="1"/>
    <col min="2248" max="2329" width="3.88671875" style="2" customWidth="1"/>
    <col min="2330" max="2496" width="2.44140625" style="2"/>
    <col min="2497" max="2497" width="3.88671875" style="2" customWidth="1"/>
    <col min="2498" max="2498" width="9.109375" style="2" customWidth="1"/>
    <col min="2499" max="2499" width="3.88671875" style="2" customWidth="1"/>
    <col min="2500" max="2503" width="1.44140625" style="2" customWidth="1"/>
    <col min="2504" max="2585" width="3.88671875" style="2" customWidth="1"/>
    <col min="2586" max="2752" width="2.44140625" style="2"/>
    <col min="2753" max="2753" width="3.88671875" style="2" customWidth="1"/>
    <col min="2754" max="2754" width="9.109375" style="2" customWidth="1"/>
    <col min="2755" max="2755" width="3.88671875" style="2" customWidth="1"/>
    <col min="2756" max="2759" width="1.44140625" style="2" customWidth="1"/>
    <col min="2760" max="2841" width="3.88671875" style="2" customWidth="1"/>
    <col min="2842" max="3008" width="2.44140625" style="2"/>
    <col min="3009" max="3009" width="3.88671875" style="2" customWidth="1"/>
    <col min="3010" max="3010" width="9.109375" style="2" customWidth="1"/>
    <col min="3011" max="3011" width="3.88671875" style="2" customWidth="1"/>
    <col min="3012" max="3015" width="1.44140625" style="2" customWidth="1"/>
    <col min="3016" max="3097" width="3.88671875" style="2" customWidth="1"/>
    <col min="3098" max="3264" width="2.44140625" style="2"/>
    <col min="3265" max="3265" width="3.88671875" style="2" customWidth="1"/>
    <col min="3266" max="3266" width="9.109375" style="2" customWidth="1"/>
    <col min="3267" max="3267" width="3.88671875" style="2" customWidth="1"/>
    <col min="3268" max="3271" width="1.44140625" style="2" customWidth="1"/>
    <col min="3272" max="3353" width="3.88671875" style="2" customWidth="1"/>
    <col min="3354" max="3520" width="2.44140625" style="2"/>
    <col min="3521" max="3521" width="3.88671875" style="2" customWidth="1"/>
    <col min="3522" max="3522" width="9.109375" style="2" customWidth="1"/>
    <col min="3523" max="3523" width="3.88671875" style="2" customWidth="1"/>
    <col min="3524" max="3527" width="1.44140625" style="2" customWidth="1"/>
    <col min="3528" max="3609" width="3.88671875" style="2" customWidth="1"/>
    <col min="3610" max="3776" width="2.44140625" style="2"/>
    <col min="3777" max="3777" width="3.88671875" style="2" customWidth="1"/>
    <col min="3778" max="3778" width="9.109375" style="2" customWidth="1"/>
    <col min="3779" max="3779" width="3.88671875" style="2" customWidth="1"/>
    <col min="3780" max="3783" width="1.44140625" style="2" customWidth="1"/>
    <col min="3784" max="3865" width="3.88671875" style="2" customWidth="1"/>
    <col min="3866" max="4032" width="2.44140625" style="2"/>
    <col min="4033" max="4033" width="3.88671875" style="2" customWidth="1"/>
    <col min="4034" max="4034" width="9.109375" style="2" customWidth="1"/>
    <col min="4035" max="4035" width="3.88671875" style="2" customWidth="1"/>
    <col min="4036" max="4039" width="1.44140625" style="2" customWidth="1"/>
    <col min="4040" max="4121" width="3.88671875" style="2" customWidth="1"/>
    <col min="4122" max="4288" width="2.44140625" style="2"/>
    <col min="4289" max="4289" width="3.88671875" style="2" customWidth="1"/>
    <col min="4290" max="4290" width="9.109375" style="2" customWidth="1"/>
    <col min="4291" max="4291" width="3.88671875" style="2" customWidth="1"/>
    <col min="4292" max="4295" width="1.44140625" style="2" customWidth="1"/>
    <col min="4296" max="4377" width="3.88671875" style="2" customWidth="1"/>
    <col min="4378" max="4544" width="2.44140625" style="2"/>
    <col min="4545" max="4545" width="3.88671875" style="2" customWidth="1"/>
    <col min="4546" max="4546" width="9.109375" style="2" customWidth="1"/>
    <col min="4547" max="4547" width="3.88671875" style="2" customWidth="1"/>
    <col min="4548" max="4551" width="1.44140625" style="2" customWidth="1"/>
    <col min="4552" max="4633" width="3.88671875" style="2" customWidth="1"/>
    <col min="4634" max="4800" width="2.44140625" style="2"/>
    <col min="4801" max="4801" width="3.88671875" style="2" customWidth="1"/>
    <col min="4802" max="4802" width="9.109375" style="2" customWidth="1"/>
    <col min="4803" max="4803" width="3.88671875" style="2" customWidth="1"/>
    <col min="4804" max="4807" width="1.44140625" style="2" customWidth="1"/>
    <col min="4808" max="4889" width="3.88671875" style="2" customWidth="1"/>
    <col min="4890" max="5056" width="2.44140625" style="2"/>
    <col min="5057" max="5057" width="3.88671875" style="2" customWidth="1"/>
    <col min="5058" max="5058" width="9.109375" style="2" customWidth="1"/>
    <col min="5059" max="5059" width="3.88671875" style="2" customWidth="1"/>
    <col min="5060" max="5063" width="1.44140625" style="2" customWidth="1"/>
    <col min="5064" max="5145" width="3.88671875" style="2" customWidth="1"/>
    <col min="5146" max="5312" width="2.44140625" style="2"/>
    <col min="5313" max="5313" width="3.88671875" style="2" customWidth="1"/>
    <col min="5314" max="5314" width="9.109375" style="2" customWidth="1"/>
    <col min="5315" max="5315" width="3.88671875" style="2" customWidth="1"/>
    <col min="5316" max="5319" width="1.44140625" style="2" customWidth="1"/>
    <col min="5320" max="5401" width="3.88671875" style="2" customWidth="1"/>
    <col min="5402" max="5568" width="2.44140625" style="2"/>
    <col min="5569" max="5569" width="3.88671875" style="2" customWidth="1"/>
    <col min="5570" max="5570" width="9.109375" style="2" customWidth="1"/>
    <col min="5571" max="5571" width="3.88671875" style="2" customWidth="1"/>
    <col min="5572" max="5575" width="1.44140625" style="2" customWidth="1"/>
    <col min="5576" max="5657" width="3.88671875" style="2" customWidth="1"/>
    <col min="5658" max="5824" width="2.44140625" style="2"/>
    <col min="5825" max="5825" width="3.88671875" style="2" customWidth="1"/>
    <col min="5826" max="5826" width="9.109375" style="2" customWidth="1"/>
    <col min="5827" max="5827" width="3.88671875" style="2" customWidth="1"/>
    <col min="5828" max="5831" width="1.44140625" style="2" customWidth="1"/>
    <col min="5832" max="5913" width="3.88671875" style="2" customWidth="1"/>
    <col min="5914" max="6080" width="2.44140625" style="2"/>
    <col min="6081" max="6081" width="3.88671875" style="2" customWidth="1"/>
    <col min="6082" max="6082" width="9.109375" style="2" customWidth="1"/>
    <col min="6083" max="6083" width="3.88671875" style="2" customWidth="1"/>
    <col min="6084" max="6087" width="1.44140625" style="2" customWidth="1"/>
    <col min="6088" max="6169" width="3.88671875" style="2" customWidth="1"/>
    <col min="6170" max="6336" width="2.44140625" style="2"/>
    <col min="6337" max="6337" width="3.88671875" style="2" customWidth="1"/>
    <col min="6338" max="6338" width="9.109375" style="2" customWidth="1"/>
    <col min="6339" max="6339" width="3.88671875" style="2" customWidth="1"/>
    <col min="6340" max="6343" width="1.44140625" style="2" customWidth="1"/>
    <col min="6344" max="6425" width="3.88671875" style="2" customWidth="1"/>
    <col min="6426" max="6592" width="2.44140625" style="2"/>
    <col min="6593" max="6593" width="3.88671875" style="2" customWidth="1"/>
    <col min="6594" max="6594" width="9.109375" style="2" customWidth="1"/>
    <col min="6595" max="6595" width="3.88671875" style="2" customWidth="1"/>
    <col min="6596" max="6599" width="1.44140625" style="2" customWidth="1"/>
    <col min="6600" max="6681" width="3.88671875" style="2" customWidth="1"/>
    <col min="6682" max="6848" width="2.44140625" style="2"/>
    <col min="6849" max="6849" width="3.88671875" style="2" customWidth="1"/>
    <col min="6850" max="6850" width="9.109375" style="2" customWidth="1"/>
    <col min="6851" max="6851" width="3.88671875" style="2" customWidth="1"/>
    <col min="6852" max="6855" width="1.44140625" style="2" customWidth="1"/>
    <col min="6856" max="6937" width="3.88671875" style="2" customWidth="1"/>
    <col min="6938" max="7104" width="2.44140625" style="2"/>
    <col min="7105" max="7105" width="3.88671875" style="2" customWidth="1"/>
    <col min="7106" max="7106" width="9.109375" style="2" customWidth="1"/>
    <col min="7107" max="7107" width="3.88671875" style="2" customWidth="1"/>
    <col min="7108" max="7111" width="1.44140625" style="2" customWidth="1"/>
    <col min="7112" max="7193" width="3.88671875" style="2" customWidth="1"/>
    <col min="7194" max="7360" width="2.44140625" style="2"/>
    <col min="7361" max="7361" width="3.88671875" style="2" customWidth="1"/>
    <col min="7362" max="7362" width="9.109375" style="2" customWidth="1"/>
    <col min="7363" max="7363" width="3.88671875" style="2" customWidth="1"/>
    <col min="7364" max="7367" width="1.44140625" style="2" customWidth="1"/>
    <col min="7368" max="7449" width="3.88671875" style="2" customWidth="1"/>
    <col min="7450" max="7616" width="2.44140625" style="2"/>
    <col min="7617" max="7617" width="3.88671875" style="2" customWidth="1"/>
    <col min="7618" max="7618" width="9.109375" style="2" customWidth="1"/>
    <col min="7619" max="7619" width="3.88671875" style="2" customWidth="1"/>
    <col min="7620" max="7623" width="1.44140625" style="2" customWidth="1"/>
    <col min="7624" max="7705" width="3.88671875" style="2" customWidth="1"/>
    <col min="7706" max="7872" width="2.44140625" style="2"/>
    <col min="7873" max="7873" width="3.88671875" style="2" customWidth="1"/>
    <col min="7874" max="7874" width="9.109375" style="2" customWidth="1"/>
    <col min="7875" max="7875" width="3.88671875" style="2" customWidth="1"/>
    <col min="7876" max="7879" width="1.44140625" style="2" customWidth="1"/>
    <col min="7880" max="7961" width="3.88671875" style="2" customWidth="1"/>
    <col min="7962" max="8128" width="2.44140625" style="2"/>
    <col min="8129" max="8129" width="3.88671875" style="2" customWidth="1"/>
    <col min="8130" max="8130" width="9.109375" style="2" customWidth="1"/>
    <col min="8131" max="8131" width="3.88671875" style="2" customWidth="1"/>
    <col min="8132" max="8135" width="1.44140625" style="2" customWidth="1"/>
    <col min="8136" max="8217" width="3.88671875" style="2" customWidth="1"/>
    <col min="8218" max="8384" width="2.44140625" style="2"/>
    <col min="8385" max="8385" width="3.88671875" style="2" customWidth="1"/>
    <col min="8386" max="8386" width="9.109375" style="2" customWidth="1"/>
    <col min="8387" max="8387" width="3.88671875" style="2" customWidth="1"/>
    <col min="8388" max="8391" width="1.44140625" style="2" customWidth="1"/>
    <col min="8392" max="8473" width="3.88671875" style="2" customWidth="1"/>
    <col min="8474" max="8640" width="2.44140625" style="2"/>
    <col min="8641" max="8641" width="3.88671875" style="2" customWidth="1"/>
    <col min="8642" max="8642" width="9.109375" style="2" customWidth="1"/>
    <col min="8643" max="8643" width="3.88671875" style="2" customWidth="1"/>
    <col min="8644" max="8647" width="1.44140625" style="2" customWidth="1"/>
    <col min="8648" max="8729" width="3.88671875" style="2" customWidth="1"/>
    <col min="8730" max="8896" width="2.44140625" style="2"/>
    <col min="8897" max="8897" width="3.88671875" style="2" customWidth="1"/>
    <col min="8898" max="8898" width="9.109375" style="2" customWidth="1"/>
    <col min="8899" max="8899" width="3.88671875" style="2" customWidth="1"/>
    <col min="8900" max="8903" width="1.44140625" style="2" customWidth="1"/>
    <col min="8904" max="8985" width="3.88671875" style="2" customWidth="1"/>
    <col min="8986" max="9152" width="2.44140625" style="2"/>
    <col min="9153" max="9153" width="3.88671875" style="2" customWidth="1"/>
    <col min="9154" max="9154" width="9.109375" style="2" customWidth="1"/>
    <col min="9155" max="9155" width="3.88671875" style="2" customWidth="1"/>
    <col min="9156" max="9159" width="1.44140625" style="2" customWidth="1"/>
    <col min="9160" max="9241" width="3.88671875" style="2" customWidth="1"/>
    <col min="9242" max="9408" width="2.44140625" style="2"/>
    <col min="9409" max="9409" width="3.88671875" style="2" customWidth="1"/>
    <col min="9410" max="9410" width="9.109375" style="2" customWidth="1"/>
    <col min="9411" max="9411" width="3.88671875" style="2" customWidth="1"/>
    <col min="9412" max="9415" width="1.44140625" style="2" customWidth="1"/>
    <col min="9416" max="9497" width="3.88671875" style="2" customWidth="1"/>
    <col min="9498" max="9664" width="2.44140625" style="2"/>
    <col min="9665" max="9665" width="3.88671875" style="2" customWidth="1"/>
    <col min="9666" max="9666" width="9.109375" style="2" customWidth="1"/>
    <col min="9667" max="9667" width="3.88671875" style="2" customWidth="1"/>
    <col min="9668" max="9671" width="1.44140625" style="2" customWidth="1"/>
    <col min="9672" max="9753" width="3.88671875" style="2" customWidth="1"/>
    <col min="9754" max="9920" width="2.44140625" style="2"/>
    <col min="9921" max="9921" width="3.88671875" style="2" customWidth="1"/>
    <col min="9922" max="9922" width="9.109375" style="2" customWidth="1"/>
    <col min="9923" max="9923" width="3.88671875" style="2" customWidth="1"/>
    <col min="9924" max="9927" width="1.44140625" style="2" customWidth="1"/>
    <col min="9928" max="10009" width="3.88671875" style="2" customWidth="1"/>
    <col min="10010" max="10176" width="2.44140625" style="2"/>
    <col min="10177" max="10177" width="3.88671875" style="2" customWidth="1"/>
    <col min="10178" max="10178" width="9.109375" style="2" customWidth="1"/>
    <col min="10179" max="10179" width="3.88671875" style="2" customWidth="1"/>
    <col min="10180" max="10183" width="1.44140625" style="2" customWidth="1"/>
    <col min="10184" max="10265" width="3.88671875" style="2" customWidth="1"/>
    <col min="10266" max="10432" width="2.44140625" style="2"/>
    <col min="10433" max="10433" width="3.88671875" style="2" customWidth="1"/>
    <col min="10434" max="10434" width="9.109375" style="2" customWidth="1"/>
    <col min="10435" max="10435" width="3.88671875" style="2" customWidth="1"/>
    <col min="10436" max="10439" width="1.44140625" style="2" customWidth="1"/>
    <col min="10440" max="10521" width="3.88671875" style="2" customWidth="1"/>
    <col min="10522" max="10688" width="2.44140625" style="2"/>
    <col min="10689" max="10689" width="3.88671875" style="2" customWidth="1"/>
    <col min="10690" max="10690" width="9.109375" style="2" customWidth="1"/>
    <col min="10691" max="10691" width="3.88671875" style="2" customWidth="1"/>
    <col min="10692" max="10695" width="1.44140625" style="2" customWidth="1"/>
    <col min="10696" max="10777" width="3.88671875" style="2" customWidth="1"/>
    <col min="10778" max="10944" width="2.44140625" style="2"/>
    <col min="10945" max="10945" width="3.88671875" style="2" customWidth="1"/>
    <col min="10946" max="10946" width="9.109375" style="2" customWidth="1"/>
    <col min="10947" max="10947" width="3.88671875" style="2" customWidth="1"/>
    <col min="10948" max="10951" width="1.44140625" style="2" customWidth="1"/>
    <col min="10952" max="11033" width="3.88671875" style="2" customWidth="1"/>
    <col min="11034" max="11200" width="2.44140625" style="2"/>
    <col min="11201" max="11201" width="3.88671875" style="2" customWidth="1"/>
    <col min="11202" max="11202" width="9.109375" style="2" customWidth="1"/>
    <col min="11203" max="11203" width="3.88671875" style="2" customWidth="1"/>
    <col min="11204" max="11207" width="1.44140625" style="2" customWidth="1"/>
    <col min="11208" max="11289" width="3.88671875" style="2" customWidth="1"/>
    <col min="11290" max="11456" width="2.44140625" style="2"/>
    <col min="11457" max="11457" width="3.88671875" style="2" customWidth="1"/>
    <col min="11458" max="11458" width="9.109375" style="2" customWidth="1"/>
    <col min="11459" max="11459" width="3.88671875" style="2" customWidth="1"/>
    <col min="11460" max="11463" width="1.44140625" style="2" customWidth="1"/>
    <col min="11464" max="11545" width="3.88671875" style="2" customWidth="1"/>
    <col min="11546" max="11712" width="2.44140625" style="2"/>
    <col min="11713" max="11713" width="3.88671875" style="2" customWidth="1"/>
    <col min="11714" max="11714" width="9.109375" style="2" customWidth="1"/>
    <col min="11715" max="11715" width="3.88671875" style="2" customWidth="1"/>
    <col min="11716" max="11719" width="1.44140625" style="2" customWidth="1"/>
    <col min="11720" max="11801" width="3.88671875" style="2" customWidth="1"/>
    <col min="11802" max="11968" width="2.44140625" style="2"/>
    <col min="11969" max="11969" width="3.88671875" style="2" customWidth="1"/>
    <col min="11970" max="11970" width="9.109375" style="2" customWidth="1"/>
    <col min="11971" max="11971" width="3.88671875" style="2" customWidth="1"/>
    <col min="11972" max="11975" width="1.44140625" style="2" customWidth="1"/>
    <col min="11976" max="12057" width="3.88671875" style="2" customWidth="1"/>
    <col min="12058" max="12224" width="2.44140625" style="2"/>
    <col min="12225" max="12225" width="3.88671875" style="2" customWidth="1"/>
    <col min="12226" max="12226" width="9.109375" style="2" customWidth="1"/>
    <col min="12227" max="12227" width="3.88671875" style="2" customWidth="1"/>
    <col min="12228" max="12231" width="1.44140625" style="2" customWidth="1"/>
    <col min="12232" max="12313" width="3.88671875" style="2" customWidth="1"/>
    <col min="12314" max="12480" width="2.44140625" style="2"/>
    <col min="12481" max="12481" width="3.88671875" style="2" customWidth="1"/>
    <col min="12482" max="12482" width="9.109375" style="2" customWidth="1"/>
    <col min="12483" max="12483" width="3.88671875" style="2" customWidth="1"/>
    <col min="12484" max="12487" width="1.44140625" style="2" customWidth="1"/>
    <col min="12488" max="12569" width="3.88671875" style="2" customWidth="1"/>
    <col min="12570" max="12736" width="2.44140625" style="2"/>
    <col min="12737" max="12737" width="3.88671875" style="2" customWidth="1"/>
    <col min="12738" max="12738" width="9.109375" style="2" customWidth="1"/>
    <col min="12739" max="12739" width="3.88671875" style="2" customWidth="1"/>
    <col min="12740" max="12743" width="1.44140625" style="2" customWidth="1"/>
    <col min="12744" max="12825" width="3.88671875" style="2" customWidth="1"/>
    <col min="12826" max="12992" width="2.44140625" style="2"/>
    <col min="12993" max="12993" width="3.88671875" style="2" customWidth="1"/>
    <col min="12994" max="12994" width="9.109375" style="2" customWidth="1"/>
    <col min="12995" max="12995" width="3.88671875" style="2" customWidth="1"/>
    <col min="12996" max="12999" width="1.44140625" style="2" customWidth="1"/>
    <col min="13000" max="13081" width="3.88671875" style="2" customWidth="1"/>
    <col min="13082" max="13248" width="2.44140625" style="2"/>
    <col min="13249" max="13249" width="3.88671875" style="2" customWidth="1"/>
    <col min="13250" max="13250" width="9.109375" style="2" customWidth="1"/>
    <col min="13251" max="13251" width="3.88671875" style="2" customWidth="1"/>
    <col min="13252" max="13255" width="1.44140625" style="2" customWidth="1"/>
    <col min="13256" max="13337" width="3.88671875" style="2" customWidth="1"/>
    <col min="13338" max="13504" width="2.44140625" style="2"/>
    <col min="13505" max="13505" width="3.88671875" style="2" customWidth="1"/>
    <col min="13506" max="13506" width="9.109375" style="2" customWidth="1"/>
    <col min="13507" max="13507" width="3.88671875" style="2" customWidth="1"/>
    <col min="13508" max="13511" width="1.44140625" style="2" customWidth="1"/>
    <col min="13512" max="13593" width="3.88671875" style="2" customWidth="1"/>
    <col min="13594" max="13760" width="2.44140625" style="2"/>
    <col min="13761" max="13761" width="3.88671875" style="2" customWidth="1"/>
    <col min="13762" max="13762" width="9.109375" style="2" customWidth="1"/>
    <col min="13763" max="13763" width="3.88671875" style="2" customWidth="1"/>
    <col min="13764" max="13767" width="1.44140625" style="2" customWidth="1"/>
    <col min="13768" max="13849" width="3.88671875" style="2" customWidth="1"/>
    <col min="13850" max="14016" width="2.44140625" style="2"/>
    <col min="14017" max="14017" width="3.88671875" style="2" customWidth="1"/>
    <col min="14018" max="14018" width="9.109375" style="2" customWidth="1"/>
    <col min="14019" max="14019" width="3.88671875" style="2" customWidth="1"/>
    <col min="14020" max="14023" width="1.44140625" style="2" customWidth="1"/>
    <col min="14024" max="14105" width="3.88671875" style="2" customWidth="1"/>
    <col min="14106" max="14272" width="2.44140625" style="2"/>
    <col min="14273" max="14273" width="3.88671875" style="2" customWidth="1"/>
    <col min="14274" max="14274" width="9.109375" style="2" customWidth="1"/>
    <col min="14275" max="14275" width="3.88671875" style="2" customWidth="1"/>
    <col min="14276" max="14279" width="1.44140625" style="2" customWidth="1"/>
    <col min="14280" max="14361" width="3.88671875" style="2" customWidth="1"/>
    <col min="14362" max="14528" width="2.44140625" style="2"/>
    <col min="14529" max="14529" width="3.88671875" style="2" customWidth="1"/>
    <col min="14530" max="14530" width="9.109375" style="2" customWidth="1"/>
    <col min="14531" max="14531" width="3.88671875" style="2" customWidth="1"/>
    <col min="14532" max="14535" width="1.44140625" style="2" customWidth="1"/>
    <col min="14536" max="14617" width="3.88671875" style="2" customWidth="1"/>
    <col min="14618" max="14784" width="2.44140625" style="2"/>
    <col min="14785" max="14785" width="3.88671875" style="2" customWidth="1"/>
    <col min="14786" max="14786" width="9.109375" style="2" customWidth="1"/>
    <col min="14787" max="14787" width="3.88671875" style="2" customWidth="1"/>
    <col min="14788" max="14791" width="1.44140625" style="2" customWidth="1"/>
    <col min="14792" max="14873" width="3.88671875" style="2" customWidth="1"/>
    <col min="14874" max="15040" width="2.44140625" style="2"/>
    <col min="15041" max="15041" width="3.88671875" style="2" customWidth="1"/>
    <col min="15042" max="15042" width="9.109375" style="2" customWidth="1"/>
    <col min="15043" max="15043" width="3.88671875" style="2" customWidth="1"/>
    <col min="15044" max="15047" width="1.44140625" style="2" customWidth="1"/>
    <col min="15048" max="15129" width="3.88671875" style="2" customWidth="1"/>
    <col min="15130" max="15296" width="2.44140625" style="2"/>
    <col min="15297" max="15297" width="3.88671875" style="2" customWidth="1"/>
    <col min="15298" max="15298" width="9.109375" style="2" customWidth="1"/>
    <col min="15299" max="15299" width="3.88671875" style="2" customWidth="1"/>
    <col min="15300" max="15303" width="1.44140625" style="2" customWidth="1"/>
    <col min="15304" max="15385" width="3.88671875" style="2" customWidth="1"/>
    <col min="15386" max="15552" width="2.44140625" style="2"/>
    <col min="15553" max="15553" width="3.88671875" style="2" customWidth="1"/>
    <col min="15554" max="15554" width="9.109375" style="2" customWidth="1"/>
    <col min="15555" max="15555" width="3.88671875" style="2" customWidth="1"/>
    <col min="15556" max="15559" width="1.44140625" style="2" customWidth="1"/>
    <col min="15560" max="15641" width="3.88671875" style="2" customWidth="1"/>
    <col min="15642" max="15808" width="2.44140625" style="2"/>
    <col min="15809" max="15809" width="3.88671875" style="2" customWidth="1"/>
    <col min="15810" max="15810" width="9.109375" style="2" customWidth="1"/>
    <col min="15811" max="15811" width="3.88671875" style="2" customWidth="1"/>
    <col min="15812" max="15815" width="1.44140625" style="2" customWidth="1"/>
    <col min="15816" max="15897" width="3.88671875" style="2" customWidth="1"/>
    <col min="15898" max="16064" width="2.44140625" style="2"/>
    <col min="16065" max="16065" width="3.88671875" style="2" customWidth="1"/>
    <col min="16066" max="16066" width="9.109375" style="2" customWidth="1"/>
    <col min="16067" max="16067" width="3.88671875" style="2" customWidth="1"/>
    <col min="16068" max="16071" width="1.44140625" style="2" customWidth="1"/>
    <col min="16072" max="16153" width="3.88671875" style="2" customWidth="1"/>
    <col min="16154" max="16384" width="2.44140625" style="2"/>
  </cols>
  <sheetData>
    <row r="1" spans="1:107" ht="15.9" customHeight="1">
      <c r="A1" s="1"/>
      <c r="B1" s="1"/>
      <c r="C1" s="374"/>
    </row>
    <row r="2" spans="1:107" ht="15.9" customHeight="1">
      <c r="A2" s="1"/>
      <c r="B2" s="1"/>
      <c r="C2" s="374"/>
    </row>
    <row r="3" spans="1:107" ht="15.9" customHeight="1">
      <c r="A3" s="1"/>
      <c r="B3" s="1"/>
      <c r="C3" s="374"/>
    </row>
    <row r="4" spans="1:107" ht="15.9" customHeight="1">
      <c r="A4" s="1"/>
      <c r="B4" s="139"/>
      <c r="C4" s="105"/>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row>
    <row r="5" spans="1:107" ht="15.9" customHeight="1">
      <c r="A5" s="1"/>
      <c r="B5" s="139"/>
      <c r="C5" s="105"/>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row>
    <row r="6" spans="1:107" ht="15.9" customHeight="1">
      <c r="A6" s="1"/>
      <c r="B6" s="141"/>
      <c r="C6" s="411"/>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row>
    <row r="7" spans="1:107" ht="30" customHeight="1">
      <c r="A7" s="41"/>
      <c r="B7" s="142"/>
      <c r="C7" s="412"/>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96"/>
      <c r="BN7" s="96"/>
      <c r="BO7" s="96"/>
      <c r="BP7" s="96"/>
      <c r="BQ7" s="96"/>
      <c r="BR7" s="96"/>
      <c r="BS7" s="96"/>
      <c r="BT7" s="96"/>
      <c r="BU7" s="96"/>
      <c r="BV7" s="96"/>
      <c r="BW7" s="96"/>
      <c r="BX7" s="96"/>
      <c r="BY7" s="96"/>
      <c r="BZ7" s="96"/>
      <c r="CA7" s="96"/>
      <c r="CB7" s="96"/>
      <c r="CC7" s="96"/>
      <c r="CD7" s="148"/>
    </row>
    <row r="8" spans="1:107" ht="24.9" customHeight="1">
      <c r="A8" s="41"/>
      <c r="B8" s="142"/>
      <c r="C8" s="41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c r="BN8"/>
      <c r="BO8"/>
      <c r="BP8"/>
      <c r="BQ8"/>
      <c r="BR8"/>
      <c r="BS8"/>
      <c r="BT8"/>
      <c r="BU8"/>
      <c r="BV8"/>
      <c r="BW8"/>
      <c r="BX8"/>
      <c r="BY8"/>
      <c r="BZ8"/>
      <c r="CA8"/>
      <c r="CB8"/>
      <c r="CC8"/>
      <c r="CD8" s="99"/>
    </row>
    <row r="9" spans="1:107" ht="12" customHeight="1" thickBot="1">
      <c r="A9" s="41"/>
      <c r="B9" s="142"/>
      <c r="C9" s="41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c r="BN9"/>
      <c r="BO9"/>
      <c r="BP9"/>
      <c r="BQ9"/>
      <c r="BR9"/>
      <c r="BS9"/>
      <c r="BT9"/>
      <c r="BU9"/>
      <c r="BV9"/>
      <c r="BW9"/>
      <c r="BX9"/>
      <c r="BY9"/>
      <c r="BZ9"/>
      <c r="CA9"/>
      <c r="CB9"/>
      <c r="CC9"/>
      <c r="CD9" s="99"/>
    </row>
    <row r="10" spans="1:107" ht="23.1" customHeight="1">
      <c r="A10" s="41"/>
      <c r="B10" s="142"/>
      <c r="C10" s="412"/>
      <c r="D10" s="1989">
        <v>9</v>
      </c>
      <c r="E10" s="1990"/>
      <c r="F10" s="1990"/>
      <c r="G10" s="1991"/>
      <c r="H10" s="142"/>
      <c r="I10" s="2021" t="s">
        <v>1372</v>
      </c>
      <c r="J10" s="2021"/>
      <c r="K10" s="2021"/>
      <c r="L10" s="2021"/>
      <c r="M10" s="2021"/>
      <c r="N10" s="2021"/>
      <c r="O10" s="2021"/>
      <c r="P10" s="2021"/>
      <c r="Q10" s="2021"/>
      <c r="R10" s="2021"/>
      <c r="S10" s="2021"/>
      <c r="T10" s="2021"/>
      <c r="U10" s="2021"/>
      <c r="V10" s="2021"/>
      <c r="W10" s="2021"/>
      <c r="X10" s="2021"/>
      <c r="Y10" s="2021"/>
      <c r="Z10" s="2021"/>
      <c r="AA10" s="2021"/>
      <c r="AB10" s="2021"/>
      <c r="AC10" s="2021"/>
      <c r="AD10" s="2021"/>
      <c r="AE10" s="2021"/>
      <c r="AF10" s="2021"/>
      <c r="AG10" s="2021"/>
      <c r="AH10" s="2021"/>
      <c r="AI10" s="2021"/>
      <c r="AJ10" s="2021"/>
      <c r="AK10" s="2021"/>
      <c r="AL10" s="2021"/>
      <c r="AM10" s="2021"/>
      <c r="AN10" s="2021"/>
      <c r="AO10" s="2021"/>
      <c r="AP10" s="2021"/>
      <c r="AQ10" s="2021"/>
      <c r="AR10" s="2021"/>
      <c r="AS10" s="2021"/>
      <c r="AT10" s="2021"/>
      <c r="AU10" s="2021"/>
      <c r="AV10" s="2021"/>
      <c r="AW10" s="2021"/>
      <c r="AX10" s="2021"/>
      <c r="AY10" s="2021"/>
      <c r="AZ10" s="2021"/>
      <c r="BA10" s="2021"/>
      <c r="BB10" s="2021"/>
      <c r="BC10" s="2021"/>
      <c r="BD10" s="2021"/>
      <c r="BE10" s="2021"/>
      <c r="BF10" s="2021"/>
      <c r="BG10" s="2021"/>
      <c r="BH10" s="142"/>
      <c r="BI10" s="142"/>
      <c r="BJ10" s="142"/>
      <c r="BK10" s="142"/>
      <c r="BL10" s="142"/>
      <c r="BM10"/>
      <c r="BN10"/>
      <c r="BO10"/>
      <c r="BP10"/>
      <c r="BQ10"/>
      <c r="BR10"/>
      <c r="BS10"/>
      <c r="BT10"/>
      <c r="BU10"/>
      <c r="BV10"/>
      <c r="BW10"/>
      <c r="BX10"/>
      <c r="BY10"/>
      <c r="BZ10"/>
      <c r="CA10"/>
      <c r="CB10"/>
      <c r="CC10"/>
      <c r="CD10" s="99"/>
    </row>
    <row r="11" spans="1:107" ht="23.1" customHeight="1">
      <c r="A11" s="41"/>
      <c r="B11" s="142"/>
      <c r="C11" s="412"/>
      <c r="D11" s="2011"/>
      <c r="E11" s="2012"/>
      <c r="F11" s="2012"/>
      <c r="G11" s="2013"/>
      <c r="H11" s="142"/>
      <c r="I11" s="2021"/>
      <c r="J11" s="2021"/>
      <c r="K11" s="2021"/>
      <c r="L11" s="2021"/>
      <c r="M11" s="2021"/>
      <c r="N11" s="2021"/>
      <c r="O11" s="2021"/>
      <c r="P11" s="2021"/>
      <c r="Q11" s="2021"/>
      <c r="R11" s="2021"/>
      <c r="S11" s="2021"/>
      <c r="T11" s="2021"/>
      <c r="U11" s="2021"/>
      <c r="V11" s="2021"/>
      <c r="W11" s="2021"/>
      <c r="X11" s="2021"/>
      <c r="Y11" s="2021"/>
      <c r="Z11" s="2021"/>
      <c r="AA11" s="2021"/>
      <c r="AB11" s="2021"/>
      <c r="AC11" s="2021"/>
      <c r="AD11" s="2021"/>
      <c r="AE11" s="2021"/>
      <c r="AF11" s="2021"/>
      <c r="AG11" s="2021"/>
      <c r="AH11" s="2021"/>
      <c r="AI11" s="2021"/>
      <c r="AJ11" s="2021"/>
      <c r="AK11" s="2021"/>
      <c r="AL11" s="2021"/>
      <c r="AM11" s="2021"/>
      <c r="AN11" s="2021"/>
      <c r="AO11" s="2021"/>
      <c r="AP11" s="2021"/>
      <c r="AQ11" s="2021"/>
      <c r="AR11" s="2021"/>
      <c r="AS11" s="2021"/>
      <c r="AT11" s="2021"/>
      <c r="AU11" s="2021"/>
      <c r="AV11" s="2021"/>
      <c r="AW11" s="2021"/>
      <c r="AX11" s="2021"/>
      <c r="AY11" s="2021"/>
      <c r="AZ11" s="2021"/>
      <c r="BA11" s="2021"/>
      <c r="BB11" s="2021"/>
      <c r="BC11" s="2021"/>
      <c r="BD11" s="2021"/>
      <c r="BE11" s="2021"/>
      <c r="BF11" s="2021"/>
      <c r="BG11" s="2021"/>
      <c r="BH11" s="142"/>
      <c r="BI11" s="142"/>
      <c r="BJ11" s="142"/>
      <c r="BK11" s="142"/>
      <c r="BL11" s="142"/>
      <c r="BM11"/>
      <c r="BN11"/>
      <c r="BO11"/>
      <c r="BP11"/>
      <c r="BQ11"/>
      <c r="BR11"/>
      <c r="BS11"/>
      <c r="BT11"/>
      <c r="BU11"/>
      <c r="BV11"/>
      <c r="BW11"/>
      <c r="BX11"/>
      <c r="BY11"/>
      <c r="BZ11"/>
      <c r="CA11"/>
      <c r="CB11"/>
      <c r="CC11"/>
      <c r="CD11" s="99"/>
    </row>
    <row r="12" spans="1:107" ht="39.9" customHeight="1" thickBot="1">
      <c r="A12" s="41"/>
      <c r="B12" s="142"/>
      <c r="C12" s="412"/>
      <c r="D12" s="1992"/>
      <c r="E12" s="1993"/>
      <c r="F12" s="1993"/>
      <c r="G12" s="1994"/>
      <c r="H12" s="142"/>
      <c r="I12" s="192" t="s">
        <v>1373</v>
      </c>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68"/>
    </row>
    <row r="13" spans="1:107" ht="30">
      <c r="A13" s="41"/>
      <c r="B13" s="144"/>
      <c r="C13" s="6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4"/>
      <c r="AN13" s="144"/>
      <c r="AO13" s="144"/>
      <c r="AP13" s="144"/>
      <c r="AQ13" s="144"/>
      <c r="AR13" s="144"/>
      <c r="AS13" s="144"/>
      <c r="AT13" s="144"/>
      <c r="AU13" s="144"/>
      <c r="AV13" s="144"/>
      <c r="AW13" s="144"/>
      <c r="AX13" s="144"/>
      <c r="AY13" s="144"/>
      <c r="AZ13" s="144"/>
      <c r="BA13" s="144"/>
      <c r="BB13" s="144"/>
      <c r="BC13" s="144"/>
      <c r="BD13" s="144"/>
      <c r="BE13" s="144"/>
      <c r="BF13" s="144"/>
      <c r="BG13" s="144"/>
      <c r="BH13" s="144"/>
      <c r="BI13" s="144"/>
      <c r="BJ13" s="144"/>
      <c r="BK13" s="144"/>
      <c r="BL13" s="144"/>
      <c r="BM13" s="144"/>
      <c r="BN13" s="144"/>
      <c r="BO13" s="144"/>
      <c r="BP13" s="144"/>
      <c r="BQ13" s="144"/>
      <c r="BR13" s="144"/>
      <c r="BS13" s="144"/>
      <c r="BT13" s="144"/>
      <c r="BU13" s="144"/>
      <c r="BV13" s="144"/>
      <c r="BW13" s="144"/>
      <c r="BX13" s="144"/>
      <c r="BY13" s="144"/>
      <c r="BZ13" s="144"/>
      <c r="CA13" s="144"/>
      <c r="CB13" s="144"/>
      <c r="CC13" s="144"/>
      <c r="CD13" s="169"/>
    </row>
    <row r="14" spans="1:107" ht="30" customHeight="1">
      <c r="A14" s="41"/>
      <c r="B14" s="144"/>
      <c r="C14" s="396"/>
      <c r="D14"/>
      <c r="E14"/>
      <c r="F14"/>
      <c r="G14"/>
      <c r="H14"/>
      <c r="I14"/>
      <c r="J14"/>
      <c r="K14"/>
      <c r="L14"/>
      <c r="M14"/>
      <c r="N14"/>
      <c r="O14"/>
      <c r="P14"/>
      <c r="Q14"/>
      <c r="R14"/>
      <c r="S14"/>
      <c r="T14"/>
      <c r="U14"/>
      <c r="V14"/>
      <c r="W14"/>
      <c r="X14"/>
      <c r="Y14"/>
      <c r="Z14"/>
      <c r="AA14"/>
      <c r="AB14"/>
      <c r="AC14"/>
      <c r="AD14"/>
      <c r="AE14"/>
      <c r="AF14"/>
      <c r="AG14"/>
      <c r="AH14"/>
      <c r="AI14" s="269"/>
      <c r="AJ14" s="269"/>
      <c r="AK14" s="269"/>
      <c r="AL14" s="269"/>
      <c r="AM14" s="269"/>
      <c r="AN14" s="269"/>
      <c r="AO14" s="269"/>
      <c r="AP14" s="269"/>
      <c r="AQ14" s="269"/>
      <c r="AR14" s="269"/>
      <c r="AS14" s="269"/>
      <c r="AT14" s="2006" t="s">
        <v>1215</v>
      </c>
      <c r="AU14" s="2006"/>
      <c r="AV14" s="2006"/>
      <c r="AW14" s="2006"/>
      <c r="AX14" s="2006"/>
      <c r="AY14" s="2006"/>
      <c r="AZ14" s="2006"/>
      <c r="BA14" s="2006"/>
      <c r="BB14" s="2006"/>
      <c r="BC14" s="2006"/>
      <c r="BD14" s="2006"/>
      <c r="BE14" s="2006"/>
      <c r="BF14" s="2006"/>
      <c r="BG14" s="2006"/>
      <c r="BH14" s="2006"/>
      <c r="BI14" s="2006"/>
      <c r="BJ14" s="2006"/>
      <c r="BK14" s="2006"/>
      <c r="BL14" s="2006"/>
      <c r="BM14" s="2006"/>
      <c r="BN14" s="2006"/>
      <c r="BO14" s="2006"/>
      <c r="BP14" s="2006"/>
      <c r="BQ14" s="2006"/>
      <c r="BR14" s="2006"/>
      <c r="BS14" s="2006"/>
      <c r="BT14" s="2006"/>
      <c r="BU14" s="2006"/>
      <c r="BV14" s="2006"/>
      <c r="BW14" s="2006"/>
      <c r="BX14" s="2006"/>
      <c r="BY14" s="2006"/>
      <c r="BZ14" s="2006"/>
      <c r="CA14" s="2006"/>
      <c r="CB14" s="2006"/>
      <c r="CC14"/>
      <c r="CD14" s="169"/>
    </row>
    <row r="15" spans="1:107" ht="30" customHeight="1">
      <c r="A15" s="41"/>
      <c r="B15" s="144"/>
      <c r="C15" s="396"/>
      <c r="D15"/>
      <c r="E15"/>
      <c r="F15"/>
      <c r="G15"/>
      <c r="H15"/>
      <c r="I15"/>
      <c r="J15"/>
      <c r="K15"/>
      <c r="L15"/>
      <c r="M15"/>
      <c r="N15"/>
      <c r="O15"/>
      <c r="P15"/>
      <c r="Q15"/>
      <c r="R15"/>
      <c r="S15"/>
      <c r="T15"/>
      <c r="U15"/>
      <c r="V15"/>
      <c r="W15"/>
      <c r="X15"/>
      <c r="Y15"/>
      <c r="Z15"/>
      <c r="AA15"/>
      <c r="AB15"/>
      <c r="AC15"/>
      <c r="AD15"/>
      <c r="AE15"/>
      <c r="AF15"/>
      <c r="AG15"/>
      <c r="AH15"/>
      <c r="AI15" s="381"/>
      <c r="AJ15" s="381"/>
      <c r="AK15" s="381"/>
      <c r="AL15" s="381"/>
      <c r="AM15" s="381"/>
      <c r="AN15" s="381"/>
      <c r="AO15" s="381"/>
      <c r="AP15" s="381"/>
      <c r="AQ15" s="381"/>
      <c r="AR15" s="381"/>
      <c r="AS15" s="381"/>
      <c r="AT15" s="2006" t="s">
        <v>913</v>
      </c>
      <c r="AU15" s="2006"/>
      <c r="AV15" s="2006"/>
      <c r="AW15" s="2006"/>
      <c r="AX15" s="2006"/>
      <c r="AY15" s="2006"/>
      <c r="AZ15" s="2006"/>
      <c r="BA15" s="2006"/>
      <c r="BB15" s="2006"/>
      <c r="BC15" s="2006"/>
      <c r="BD15" s="2006"/>
      <c r="BE15" s="2006"/>
      <c r="BF15" s="2006"/>
      <c r="BG15" s="2006"/>
      <c r="BH15" s="2006"/>
      <c r="BI15" s="2006"/>
      <c r="BJ15" s="2006"/>
      <c r="BK15" s="2006"/>
      <c r="BL15" s="2006"/>
      <c r="BM15" s="2006"/>
      <c r="BN15" s="2006"/>
      <c r="BO15" s="2006"/>
      <c r="BP15" s="2006"/>
      <c r="BQ15" s="2006"/>
      <c r="BR15" s="2006"/>
      <c r="BS15" s="2006"/>
      <c r="BT15" s="2006"/>
      <c r="BU15" s="2006"/>
      <c r="BV15" s="2006"/>
      <c r="BW15" s="2006"/>
      <c r="BX15" s="2006"/>
      <c r="BY15" s="2006"/>
      <c r="BZ15" s="2006"/>
      <c r="CA15" s="2006"/>
      <c r="CB15" s="167"/>
      <c r="CC15"/>
      <c r="CD15" s="169"/>
    </row>
    <row r="16" spans="1:107" ht="28.8">
      <c r="A16" s="41"/>
      <c r="B16" s="83"/>
      <c r="C16" s="396"/>
      <c r="D16"/>
      <c r="E16"/>
      <c r="F16"/>
      <c r="G16"/>
      <c r="H16"/>
      <c r="I16"/>
      <c r="J16"/>
      <c r="K16"/>
      <c r="L16"/>
      <c r="M16"/>
      <c r="N16"/>
      <c r="O16"/>
      <c r="P16"/>
      <c r="Q16"/>
      <c r="R16"/>
      <c r="S16"/>
      <c r="T16"/>
      <c r="U16"/>
      <c r="V16"/>
      <c r="W16"/>
      <c r="X16"/>
      <c r="Y16"/>
      <c r="Z16"/>
      <c r="AA16"/>
      <c r="AB16"/>
      <c r="AC16"/>
      <c r="AD16"/>
      <c r="AE16"/>
      <c r="AF16"/>
      <c r="AG16"/>
      <c r="AH16"/>
      <c r="AI16" s="159"/>
      <c r="AJ16" s="112"/>
      <c r="AK16" s="112"/>
      <c r="AL16" s="112"/>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X16" s="101"/>
      <c r="BY16" s="353" t="s">
        <v>1340</v>
      </c>
      <c r="CB16" s="1"/>
      <c r="CC16"/>
      <c r="CD16" s="78"/>
      <c r="CM16" s="200"/>
      <c r="CN16" s="200"/>
      <c r="CO16" s="200"/>
      <c r="CP16" s="200"/>
      <c r="CQ16" s="200"/>
      <c r="CR16" s="200"/>
      <c r="CS16" s="200"/>
      <c r="CT16" s="200"/>
      <c r="CU16" s="200"/>
      <c r="CV16" s="200"/>
      <c r="CW16" s="200"/>
      <c r="CX16" s="200"/>
      <c r="CY16" s="200"/>
      <c r="CZ16" s="200"/>
      <c r="DA16" s="200"/>
      <c r="DB16" s="200"/>
      <c r="DC16" s="200"/>
    </row>
    <row r="17" spans="1:107" ht="30" customHeight="1">
      <c r="A17" s="41"/>
      <c r="B17" s="83"/>
      <c r="C17" s="410">
        <v>9.1</v>
      </c>
      <c r="D17" s="161" t="s">
        <v>1374</v>
      </c>
      <c r="G17"/>
      <c r="H17"/>
      <c r="I17"/>
      <c r="J17"/>
      <c r="K17"/>
      <c r="L17"/>
      <c r="M17"/>
      <c r="N17"/>
      <c r="O17"/>
      <c r="P17"/>
      <c r="Q17"/>
      <c r="R17"/>
      <c r="S17"/>
      <c r="T17"/>
      <c r="U17"/>
      <c r="V17"/>
      <c r="W17"/>
      <c r="X17"/>
      <c r="Y17"/>
      <c r="Z17"/>
      <c r="AA17"/>
      <c r="AB17"/>
      <c r="AC17"/>
      <c r="AD17"/>
      <c r="AE17"/>
      <c r="AF17"/>
      <c r="AG17"/>
      <c r="AH17"/>
      <c r="AI17" s="286"/>
      <c r="AJ17" s="286"/>
      <c r="AK17" s="286"/>
      <c r="AL17" s="286"/>
      <c r="AM17" s="286"/>
      <c r="AN17" s="286"/>
      <c r="AO17" s="286"/>
      <c r="AP17" s="2001">
        <v>12</v>
      </c>
      <c r="AQ17" s="2002"/>
      <c r="AR17" s="1995"/>
      <c r="AS17" s="1996"/>
      <c r="AT17" s="1996"/>
      <c r="AU17" s="1996"/>
      <c r="AV17" s="1996"/>
      <c r="AW17" s="1996"/>
      <c r="AX17" s="1996"/>
      <c r="AY17" s="1996"/>
      <c r="AZ17" s="1996"/>
      <c r="BA17" s="1996"/>
      <c r="BB17" s="1996"/>
      <c r="BC17" s="1996"/>
      <c r="BD17" s="1996"/>
      <c r="BE17" s="1996"/>
      <c r="BF17" s="1996"/>
      <c r="BG17" s="1996"/>
      <c r="BH17" s="1996"/>
      <c r="BI17" s="1996"/>
      <c r="BJ17" s="1996"/>
      <c r="BK17" s="1996"/>
      <c r="BL17" s="1996"/>
      <c r="BM17" s="1996"/>
      <c r="BN17" s="1996"/>
      <c r="BO17" s="1996"/>
      <c r="BP17" s="1996"/>
      <c r="BQ17" s="1996"/>
      <c r="BR17" s="1996"/>
      <c r="BS17" s="1996"/>
      <c r="BT17" s="1996"/>
      <c r="BU17" s="1996"/>
      <c r="BV17" s="1996"/>
      <c r="BW17" s="1996"/>
      <c r="BX17" s="1996"/>
      <c r="BY17" s="1996"/>
      <c r="BZ17" s="1996"/>
      <c r="CA17" s="1997"/>
      <c r="CB17"/>
      <c r="CC17"/>
      <c r="CD17" s="78"/>
      <c r="CM17" s="120"/>
      <c r="CN17" s="120"/>
      <c r="CO17" s="120"/>
      <c r="CP17" s="120"/>
      <c r="CQ17" s="120"/>
      <c r="CR17" s="120"/>
      <c r="CS17" s="120"/>
      <c r="CT17" s="120"/>
      <c r="CU17" s="120"/>
      <c r="CV17" s="120"/>
      <c r="CW17" s="120"/>
      <c r="CX17" s="120"/>
      <c r="CY17" s="200"/>
      <c r="CZ17" s="200"/>
      <c r="DA17" s="200"/>
      <c r="DB17" s="200"/>
      <c r="DC17" s="200"/>
    </row>
    <row r="18" spans="1:107" ht="30" customHeight="1">
      <c r="A18" s="41"/>
      <c r="B18" s="121"/>
      <c r="C18" s="166"/>
      <c r="D18" s="164" t="s">
        <v>1375</v>
      </c>
      <c r="F18"/>
      <c r="G18"/>
      <c r="H18"/>
      <c r="I18"/>
      <c r="J18"/>
      <c r="K18"/>
      <c r="L18"/>
      <c r="M18"/>
      <c r="N18"/>
      <c r="O18"/>
      <c r="P18"/>
      <c r="Q18"/>
      <c r="R18"/>
      <c r="S18"/>
      <c r="T18"/>
      <c r="U18"/>
      <c r="V18"/>
      <c r="W18"/>
      <c r="X18"/>
      <c r="Y18"/>
      <c r="Z18"/>
      <c r="AA18"/>
      <c r="AB18"/>
      <c r="AC18"/>
      <c r="AD18"/>
      <c r="AE18"/>
      <c r="AF18"/>
      <c r="AG18"/>
      <c r="AH18"/>
      <c r="AI18" s="286"/>
      <c r="AJ18" s="286"/>
      <c r="AK18" s="286"/>
      <c r="AL18" s="286"/>
      <c r="AM18" s="286"/>
      <c r="AN18" s="286"/>
      <c r="AO18" s="286"/>
      <c r="AP18" s="2002"/>
      <c r="AQ18" s="2002"/>
      <c r="AR18" s="1998"/>
      <c r="AS18" s="1999"/>
      <c r="AT18" s="1999"/>
      <c r="AU18" s="1999"/>
      <c r="AV18" s="1999"/>
      <c r="AW18" s="1999"/>
      <c r="AX18" s="1999"/>
      <c r="AY18" s="1999"/>
      <c r="AZ18" s="1999"/>
      <c r="BA18" s="1999"/>
      <c r="BB18" s="1999"/>
      <c r="BC18" s="1999"/>
      <c r="BD18" s="1999"/>
      <c r="BE18" s="1999"/>
      <c r="BF18" s="1999"/>
      <c r="BG18" s="1999"/>
      <c r="BH18" s="1999"/>
      <c r="BI18" s="1999"/>
      <c r="BJ18" s="1999"/>
      <c r="BK18" s="1999"/>
      <c r="BL18" s="1999"/>
      <c r="BM18" s="1999"/>
      <c r="BN18" s="1999"/>
      <c r="BO18" s="1999"/>
      <c r="BP18" s="1999"/>
      <c r="BQ18" s="1999"/>
      <c r="BR18" s="1999"/>
      <c r="BS18" s="1999"/>
      <c r="BT18" s="1999"/>
      <c r="BU18" s="1999"/>
      <c r="BV18" s="1999"/>
      <c r="BW18" s="1999"/>
      <c r="BX18" s="1999"/>
      <c r="BY18" s="1999"/>
      <c r="BZ18" s="1999"/>
      <c r="CA18" s="2000"/>
      <c r="CB18"/>
      <c r="CC18"/>
      <c r="CD18" s="170"/>
      <c r="CE18" s="149"/>
      <c r="CF18" s="149"/>
      <c r="CG18" s="149"/>
      <c r="CM18" s="120"/>
      <c r="CN18" s="120"/>
      <c r="CO18" s="120"/>
      <c r="CP18" s="120"/>
      <c r="CQ18" s="120"/>
      <c r="CR18" s="120"/>
      <c r="CS18" s="120"/>
      <c r="CT18" s="120"/>
      <c r="CU18" s="120"/>
      <c r="CV18" s="120"/>
      <c r="CW18" s="120"/>
      <c r="CX18" s="120"/>
      <c r="CY18" s="200"/>
      <c r="CZ18" s="200"/>
      <c r="DA18" s="200"/>
      <c r="DB18" s="200"/>
      <c r="DC18" s="200"/>
    </row>
    <row r="19" spans="1:107" ht="18.75" customHeight="1">
      <c r="A19" s="1"/>
      <c r="B19" s="394"/>
      <c r="C19" s="166"/>
      <c r="D19" s="164"/>
      <c r="F1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1369"/>
      <c r="AQ19" s="1369"/>
      <c r="AR19" s="1372"/>
      <c r="AS19" s="1372"/>
      <c r="AT19" s="1372"/>
      <c r="AU19" s="1372"/>
      <c r="AV19" s="1372"/>
      <c r="AW19" s="1372"/>
      <c r="AX19" s="1372"/>
      <c r="AY19" s="1372"/>
      <c r="AZ19" s="1372"/>
      <c r="BA19" s="1372"/>
      <c r="BB19" s="1372"/>
      <c r="BC19" s="1372"/>
      <c r="BD19" s="1372"/>
      <c r="BE19" s="1372"/>
      <c r="BF19" s="1372"/>
      <c r="BG19" s="1372"/>
      <c r="BH19" s="1372"/>
      <c r="BI19" s="1372"/>
      <c r="BJ19" s="1372"/>
      <c r="BK19" s="1372"/>
      <c r="BL19" s="1372"/>
      <c r="BM19" s="1372"/>
      <c r="BN19" s="1372"/>
      <c r="BO19" s="1372"/>
      <c r="BP19" s="1372"/>
      <c r="BQ19" s="1372"/>
      <c r="BR19" s="1372"/>
      <c r="BS19" s="1372"/>
      <c r="BT19" s="1372"/>
      <c r="BU19" s="1372"/>
      <c r="BV19" s="1372"/>
      <c r="BW19" s="1372"/>
      <c r="BX19" s="1372"/>
      <c r="BY19" s="1372"/>
      <c r="BZ19" s="1372"/>
      <c r="CA19" s="1372"/>
      <c r="CB19" s="69"/>
      <c r="CC19" s="69"/>
      <c r="CD19" s="171"/>
      <c r="CM19" s="200"/>
      <c r="CN19" s="200"/>
      <c r="CO19" s="200"/>
      <c r="CP19" s="200"/>
      <c r="CQ19" s="200"/>
      <c r="CR19" s="200"/>
      <c r="CS19" s="200"/>
      <c r="CT19" s="200"/>
      <c r="CU19" s="200"/>
      <c r="CV19" s="200"/>
      <c r="CW19" s="200"/>
      <c r="CX19" s="200"/>
      <c r="CY19" s="200"/>
      <c r="CZ19" s="200"/>
      <c r="DA19" s="200"/>
      <c r="DB19" s="200"/>
      <c r="DC19" s="200"/>
    </row>
    <row r="20" spans="1:107" ht="30" customHeight="1">
      <c r="A20" s="41"/>
      <c r="B20" s="83"/>
      <c r="C20" s="161"/>
      <c r="D20" s="130" t="s">
        <v>778</v>
      </c>
      <c r="F20" s="132" t="s">
        <v>1376</v>
      </c>
      <c r="G20"/>
      <c r="H20"/>
      <c r="I20"/>
      <c r="J20"/>
      <c r="K20"/>
      <c r="L20"/>
      <c r="M20"/>
      <c r="N20"/>
      <c r="O20"/>
      <c r="P20"/>
      <c r="Q20"/>
      <c r="R20"/>
      <c r="S20"/>
      <c r="T20"/>
      <c r="U20"/>
      <c r="V20"/>
      <c r="W20"/>
      <c r="X20"/>
      <c r="Y20"/>
      <c r="Z20"/>
      <c r="AA20"/>
      <c r="AB20"/>
      <c r="AC20"/>
      <c r="AD20"/>
      <c r="AE20"/>
      <c r="AF20"/>
      <c r="AG20"/>
      <c r="AH20"/>
      <c r="AI20" s="286"/>
      <c r="AJ20" s="286"/>
      <c r="AK20" s="286"/>
      <c r="AL20" s="286"/>
      <c r="AM20" s="286"/>
      <c r="AN20" s="286"/>
      <c r="AO20" s="286"/>
      <c r="AP20" s="2002">
        <v>13</v>
      </c>
      <c r="AQ20" s="2002"/>
      <c r="AR20" s="1995"/>
      <c r="AS20" s="1996"/>
      <c r="AT20" s="1996"/>
      <c r="AU20" s="1996"/>
      <c r="AV20" s="1996"/>
      <c r="AW20" s="1996"/>
      <c r="AX20" s="1996"/>
      <c r="AY20" s="1996"/>
      <c r="AZ20" s="1997"/>
      <c r="BA20" s="2003" t="s">
        <v>790</v>
      </c>
      <c r="BB20" s="2004"/>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c r="CC20"/>
      <c r="CD20" s="78"/>
      <c r="CM20" s="200"/>
      <c r="CN20" s="200"/>
      <c r="CO20" s="200"/>
      <c r="CP20" s="200"/>
      <c r="CQ20" s="200"/>
      <c r="CR20" s="200"/>
      <c r="CS20" s="200"/>
      <c r="CT20" s="200"/>
      <c r="CU20" s="200"/>
      <c r="CV20" s="200"/>
      <c r="CW20" s="200"/>
      <c r="CX20" s="200"/>
      <c r="CY20" s="200"/>
      <c r="CZ20" s="200"/>
      <c r="DA20" s="200"/>
      <c r="DB20" s="200"/>
      <c r="DC20" s="200"/>
    </row>
    <row r="21" spans="1:107" ht="30" customHeight="1">
      <c r="A21" s="41"/>
      <c r="B21" s="121"/>
      <c r="C21" s="165"/>
      <c r="D21" s="133"/>
      <c r="F21" s="134" t="s">
        <v>1377</v>
      </c>
      <c r="G21"/>
      <c r="H21"/>
      <c r="I21"/>
      <c r="J21"/>
      <c r="K21"/>
      <c r="L21"/>
      <c r="M21"/>
      <c r="N21"/>
      <c r="O21"/>
      <c r="P21"/>
      <c r="Q21"/>
      <c r="R21"/>
      <c r="S21"/>
      <c r="T21"/>
      <c r="U21"/>
      <c r="V21"/>
      <c r="W21"/>
      <c r="X21"/>
      <c r="Y21"/>
      <c r="Z21"/>
      <c r="AA21"/>
      <c r="AB21"/>
      <c r="AC21"/>
      <c r="AD21"/>
      <c r="AE21"/>
      <c r="AF21"/>
      <c r="AG21"/>
      <c r="AH21"/>
      <c r="AI21" s="286"/>
      <c r="AJ21" s="286"/>
      <c r="AK21" s="286"/>
      <c r="AL21" s="286"/>
      <c r="AM21" s="286"/>
      <c r="AN21" s="286"/>
      <c r="AO21" s="286"/>
      <c r="AP21" s="2002"/>
      <c r="AQ21" s="2002"/>
      <c r="AR21" s="1998"/>
      <c r="AS21" s="1999"/>
      <c r="AT21" s="1999"/>
      <c r="AU21" s="1999"/>
      <c r="AV21" s="1999"/>
      <c r="AW21" s="1999"/>
      <c r="AX21" s="1999"/>
      <c r="AY21" s="1999"/>
      <c r="AZ21" s="2000"/>
      <c r="BA21" s="2003"/>
      <c r="BB21" s="2004"/>
      <c r="BC21" s="1375"/>
      <c r="BD21" s="1375"/>
      <c r="BE21" s="1375"/>
      <c r="BF21" s="1375"/>
      <c r="BG21" s="1375"/>
      <c r="BH21" s="1375"/>
      <c r="BI21" s="1375"/>
      <c r="BJ21" s="1375"/>
      <c r="BK21" s="1375"/>
      <c r="BL21" s="1375"/>
      <c r="BM21" s="1375"/>
      <c r="BN21" s="1375"/>
      <c r="BO21" s="1375"/>
      <c r="BP21" s="1375"/>
      <c r="BQ21" s="1375"/>
      <c r="BR21" s="1375"/>
      <c r="BS21" s="1375"/>
      <c r="BT21" s="1375"/>
      <c r="BU21" s="1375"/>
      <c r="BV21" s="1375"/>
      <c r="BW21" s="1375"/>
      <c r="BX21" s="1375"/>
      <c r="BY21" s="1375"/>
      <c r="BZ21" s="1375"/>
      <c r="CA21" s="1375"/>
      <c r="CB21"/>
      <c r="CC21"/>
      <c r="CD21" s="170"/>
      <c r="CM21" s="200"/>
      <c r="CN21" s="200"/>
      <c r="CO21" s="200"/>
      <c r="CP21" s="200"/>
      <c r="CQ21" s="200"/>
      <c r="CR21" s="200"/>
      <c r="CS21" s="200"/>
      <c r="CT21" s="200"/>
      <c r="CU21" s="200"/>
      <c r="CV21" s="200"/>
      <c r="CW21" s="200"/>
      <c r="CX21" s="200"/>
      <c r="CY21" s="200"/>
      <c r="CZ21" s="200"/>
      <c r="DA21" s="200"/>
      <c r="DB21" s="200"/>
      <c r="DC21" s="200"/>
    </row>
    <row r="22" spans="1:107" s="137" customFormat="1" ht="18.75" customHeight="1">
      <c r="A22" s="374"/>
      <c r="B22" s="394"/>
      <c r="C22" s="165"/>
      <c r="D22" s="1"/>
      <c r="E22" s="1"/>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c r="AQ22"/>
      <c r="AR22"/>
      <c r="AS22"/>
      <c r="AT22"/>
      <c r="AU22"/>
      <c r="AV22"/>
      <c r="AW22"/>
      <c r="AX22"/>
      <c r="AY22"/>
      <c r="AZ22"/>
      <c r="BA22" s="284"/>
      <c r="BB22" s="284"/>
      <c r="BC22" s="1375"/>
      <c r="BD22" s="1375"/>
      <c r="BE22" s="1375"/>
      <c r="BF22" s="1375"/>
      <c r="BG22" s="1375"/>
      <c r="BH22" s="1375"/>
      <c r="BI22" s="1375"/>
      <c r="BJ22" s="1375"/>
      <c r="BK22" s="1375"/>
      <c r="BL22" s="1375"/>
      <c r="BM22" s="1375"/>
      <c r="BN22" s="1375"/>
      <c r="BO22" s="1375"/>
      <c r="BP22" s="1375"/>
      <c r="BQ22" s="1375"/>
      <c r="BR22" s="1375"/>
      <c r="BS22" s="1375"/>
      <c r="BT22" s="1375"/>
      <c r="BU22" s="1375"/>
      <c r="BV22" s="1375"/>
      <c r="BW22" s="1375"/>
      <c r="BX22" s="1375"/>
      <c r="BY22" s="1375"/>
      <c r="BZ22" s="1375"/>
      <c r="CA22" s="1375"/>
      <c r="CB22" s="69"/>
      <c r="CC22" s="69"/>
      <c r="CD22" s="171"/>
      <c r="CM22" s="200"/>
      <c r="CN22" s="200"/>
      <c r="CO22" s="200"/>
      <c r="CP22" s="200"/>
      <c r="CQ22" s="200"/>
      <c r="CR22" s="200"/>
      <c r="CS22" s="200"/>
      <c r="CT22" s="200"/>
      <c r="CU22" s="200"/>
      <c r="CV22" s="200"/>
      <c r="CW22" s="200"/>
      <c r="CX22" s="200"/>
      <c r="CY22" s="200"/>
      <c r="CZ22" s="200"/>
      <c r="DA22" s="200"/>
      <c r="DB22" s="200"/>
      <c r="DC22" s="200"/>
    </row>
    <row r="23" spans="1:107" ht="30" customHeight="1">
      <c r="A23" s="41"/>
      <c r="B23" s="394"/>
      <c r="C23" s="165"/>
      <c r="D23" s="162" t="s">
        <v>729</v>
      </c>
      <c r="E23" s="132"/>
      <c r="F23" s="162" t="s">
        <v>1378</v>
      </c>
      <c r="AP23" s="2002">
        <v>14</v>
      </c>
      <c r="AQ23" s="2002"/>
      <c r="AR23" s="1995"/>
      <c r="AS23" s="1996"/>
      <c r="AT23" s="1996"/>
      <c r="AU23" s="1996"/>
      <c r="AV23" s="1996"/>
      <c r="AW23" s="1996"/>
      <c r="AX23" s="1996"/>
      <c r="AY23" s="1996"/>
      <c r="AZ23" s="1997"/>
      <c r="BA23" s="2003" t="s">
        <v>790</v>
      </c>
      <c r="BB23" s="2004"/>
      <c r="BC23" s="1375"/>
      <c r="BD23" s="1375"/>
      <c r="BE23" s="1375"/>
      <c r="BF23" s="1375"/>
      <c r="BG23" s="1375"/>
      <c r="BH23" s="1375"/>
      <c r="BI23" s="1375"/>
      <c r="BJ23" s="1375"/>
      <c r="BK23" s="1375"/>
      <c r="BL23" s="1375"/>
      <c r="BM23" s="1375"/>
      <c r="BN23" s="1375"/>
      <c r="BO23" s="1375"/>
      <c r="BP23" s="1375"/>
      <c r="BQ23" s="1375"/>
      <c r="BR23" s="1375"/>
      <c r="BS23" s="1375"/>
      <c r="BT23" s="1375"/>
      <c r="BU23" s="1375"/>
      <c r="BV23" s="1375"/>
      <c r="BW23" s="1375"/>
      <c r="BX23" s="1375"/>
      <c r="BY23" s="1375"/>
      <c r="BZ23" s="1375"/>
      <c r="CA23" s="1375"/>
      <c r="CB23"/>
      <c r="CC23" s="150"/>
      <c r="CD23" s="41"/>
      <c r="CM23" s="200"/>
      <c r="CN23" s="200"/>
      <c r="CO23" s="200"/>
      <c r="CP23" s="200"/>
      <c r="CQ23" s="200"/>
      <c r="CR23" s="200"/>
      <c r="CS23" s="200"/>
      <c r="CT23" s="200"/>
      <c r="CU23" s="200"/>
      <c r="CV23" s="200"/>
      <c r="CW23" s="200"/>
      <c r="CX23" s="200"/>
      <c r="CY23" s="200"/>
      <c r="CZ23" s="200"/>
      <c r="DA23" s="200"/>
      <c r="DB23" s="200"/>
      <c r="DC23" s="200"/>
    </row>
    <row r="24" spans="1:107" ht="30" customHeight="1">
      <c r="A24" s="41"/>
      <c r="B24" s="394"/>
      <c r="C24" s="166"/>
      <c r="D24" s="135"/>
      <c r="E24" s="134"/>
      <c r="F24" s="135" t="s">
        <v>1379</v>
      </c>
      <c r="AP24" s="2002"/>
      <c r="AQ24" s="2002"/>
      <c r="AR24" s="1998"/>
      <c r="AS24" s="1999"/>
      <c r="AT24" s="1999"/>
      <c r="AU24" s="1999"/>
      <c r="AV24" s="1999"/>
      <c r="AW24" s="1999"/>
      <c r="AX24" s="1999"/>
      <c r="AY24" s="1999"/>
      <c r="AZ24" s="2000"/>
      <c r="BA24" s="2003"/>
      <c r="BB24" s="2004"/>
      <c r="BC24" s="1375"/>
      <c r="BD24" s="1375"/>
      <c r="BE24" s="1375"/>
      <c r="BF24" s="1375"/>
      <c r="BG24" s="1375"/>
      <c r="BH24" s="1375"/>
      <c r="BI24" s="1375"/>
      <c r="BJ24" s="1375"/>
      <c r="BK24" s="1375"/>
      <c r="BL24" s="1375"/>
      <c r="BM24" s="1375"/>
      <c r="BN24" s="1375"/>
      <c r="BO24" s="1375"/>
      <c r="BP24" s="1375"/>
      <c r="BQ24" s="1375"/>
      <c r="BR24" s="1375"/>
      <c r="BS24" s="1375"/>
      <c r="BT24" s="1375"/>
      <c r="BU24" s="1375"/>
      <c r="BV24" s="1375"/>
      <c r="BW24" s="1375"/>
      <c r="BX24" s="1375"/>
      <c r="BY24" s="1375"/>
      <c r="BZ24" s="1375"/>
      <c r="CA24" s="1375"/>
      <c r="CB24"/>
      <c r="CC24" s="150"/>
      <c r="CD24" s="41"/>
      <c r="CM24" s="200"/>
      <c r="CN24" s="200"/>
      <c r="CO24" s="200"/>
      <c r="CP24" s="200"/>
      <c r="CQ24" s="200"/>
      <c r="CR24" s="200"/>
      <c r="CS24" s="200"/>
      <c r="CT24" s="200"/>
      <c r="CU24" s="200"/>
      <c r="CV24" s="200"/>
      <c r="CW24" s="200"/>
      <c r="CX24" s="200"/>
      <c r="CY24" s="200"/>
      <c r="CZ24" s="200"/>
      <c r="DA24" s="200"/>
      <c r="DB24" s="200"/>
      <c r="DC24" s="200"/>
    </row>
    <row r="25" spans="1:107" ht="30" customHeight="1" thickBot="1">
      <c r="A25" s="41"/>
      <c r="B25" s="277"/>
      <c r="C25" s="402"/>
      <c r="D25" s="408"/>
      <c r="E25" s="409"/>
      <c r="F25" s="408"/>
      <c r="G25" s="174"/>
      <c r="H25" s="174"/>
      <c r="I25" s="174"/>
      <c r="J25" s="174"/>
      <c r="K25" s="174"/>
      <c r="L25" s="174"/>
      <c r="M25" s="174"/>
      <c r="N25" s="174"/>
      <c r="O25" s="174"/>
      <c r="P25" s="174"/>
      <c r="Q25" s="174"/>
      <c r="R25" s="174"/>
      <c r="S25" s="174"/>
      <c r="T25" s="174"/>
      <c r="U25" s="174"/>
      <c r="V25" s="174"/>
      <c r="W25" s="174"/>
      <c r="X25" s="174"/>
      <c r="Y25" s="174"/>
      <c r="Z25" s="174"/>
      <c r="AA25" s="174"/>
      <c r="AB25" s="174"/>
      <c r="AC25" s="174"/>
      <c r="AD25" s="174"/>
      <c r="AE25" s="174"/>
      <c r="AF25" s="174"/>
      <c r="AG25" s="174"/>
      <c r="AH25" s="174"/>
      <c r="AI25" s="174"/>
      <c r="AJ25" s="174"/>
      <c r="AK25" s="174"/>
      <c r="AL25" s="174"/>
      <c r="AM25" s="174"/>
      <c r="AN25" s="174"/>
      <c r="AO25" s="174"/>
      <c r="AP25" s="384"/>
      <c r="AQ25" s="384"/>
      <c r="AR25" s="382"/>
      <c r="AS25" s="382"/>
      <c r="AT25" s="382"/>
      <c r="AU25" s="382"/>
      <c r="AV25" s="382"/>
      <c r="AW25" s="382"/>
      <c r="AX25" s="382"/>
      <c r="AY25" s="382"/>
      <c r="AZ25" s="382"/>
      <c r="BA25" s="382"/>
      <c r="BB25" s="382"/>
      <c r="BC25" s="387"/>
      <c r="BD25" s="387"/>
      <c r="BE25" s="387"/>
      <c r="BF25" s="387"/>
      <c r="BG25" s="387"/>
      <c r="BH25" s="387"/>
      <c r="BI25" s="387"/>
      <c r="BJ25" s="387"/>
      <c r="BK25" s="387"/>
      <c r="BL25" s="387"/>
      <c r="BM25" s="387"/>
      <c r="BN25" s="387"/>
      <c r="BO25" s="387"/>
      <c r="BP25" s="387"/>
      <c r="BQ25" s="387"/>
      <c r="BR25" s="387"/>
      <c r="BS25" s="387"/>
      <c r="BT25" s="387"/>
      <c r="BU25" s="387"/>
      <c r="BV25" s="387"/>
      <c r="BW25" s="387"/>
      <c r="BX25" s="387"/>
      <c r="BY25" s="387"/>
      <c r="BZ25" s="387"/>
      <c r="CA25" s="387"/>
      <c r="CB25" s="95"/>
      <c r="CC25" s="309"/>
      <c r="CD25" s="199"/>
      <c r="CM25" s="200"/>
      <c r="CN25" s="200"/>
      <c r="CO25" s="200"/>
      <c r="CP25" s="200"/>
      <c r="CQ25" s="200"/>
      <c r="CR25" s="200"/>
      <c r="CS25" s="200"/>
      <c r="CT25" s="200"/>
      <c r="CU25" s="200"/>
      <c r="CV25" s="200"/>
      <c r="CW25" s="200"/>
      <c r="CX25" s="200"/>
      <c r="CY25" s="200"/>
      <c r="CZ25" s="200"/>
      <c r="DA25" s="200"/>
      <c r="DB25" s="200"/>
      <c r="DC25" s="200"/>
    </row>
    <row r="26" spans="1:107" ht="29.25" customHeight="1">
      <c r="A26" s="41"/>
      <c r="B26" s="394"/>
      <c r="C26" s="166"/>
      <c r="D26" s="135"/>
      <c r="E26" s="134"/>
      <c r="F26" s="135"/>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369"/>
      <c r="AQ26" s="1369"/>
      <c r="AR26" s="1372"/>
      <c r="AS26" s="1372"/>
      <c r="AT26" s="1372"/>
      <c r="AU26" s="1372"/>
      <c r="AV26" s="1372"/>
      <c r="AW26" s="1372"/>
      <c r="AX26" s="1372"/>
      <c r="AY26" s="1372"/>
      <c r="AZ26" s="1372"/>
      <c r="BA26" s="1372"/>
      <c r="BB26" s="1372"/>
      <c r="BC26" s="1375"/>
      <c r="BD26" s="1375"/>
      <c r="BE26" s="1375"/>
      <c r="BF26" s="1375"/>
      <c r="BG26" s="1375"/>
      <c r="BH26" s="1375"/>
      <c r="BI26" s="1375"/>
      <c r="BJ26" s="1375"/>
      <c r="BK26" s="1375"/>
      <c r="BL26" s="1375"/>
      <c r="BM26" s="1375"/>
      <c r="BN26" s="1375"/>
      <c r="BO26" s="1375"/>
      <c r="BP26" s="1375"/>
      <c r="BQ26" s="1375"/>
      <c r="BR26" s="1375"/>
      <c r="BS26" s="1375"/>
      <c r="BT26" s="1375"/>
      <c r="BU26" s="1375"/>
      <c r="BV26" s="1375"/>
      <c r="BW26" s="1375"/>
      <c r="BX26" s="1375"/>
      <c r="BY26" s="1375"/>
      <c r="BZ26" s="1375"/>
      <c r="CA26" s="1375"/>
      <c r="CB26" s="69"/>
      <c r="CC26" s="150"/>
      <c r="CD26" s="41"/>
      <c r="CM26" s="200"/>
      <c r="CN26" s="200"/>
      <c r="CO26" s="200"/>
      <c r="CP26" s="200"/>
      <c r="CQ26" s="200"/>
      <c r="CR26" s="200"/>
      <c r="CS26" s="200"/>
      <c r="CT26" s="200"/>
      <c r="CU26" s="200"/>
      <c r="CV26" s="200"/>
      <c r="CW26" s="200"/>
      <c r="CX26" s="200"/>
      <c r="CY26" s="200"/>
      <c r="CZ26" s="200"/>
      <c r="DA26" s="200"/>
      <c r="DB26" s="200"/>
      <c r="DC26" s="200"/>
    </row>
    <row r="27" spans="1:107" ht="30" customHeight="1">
      <c r="A27" s="41"/>
      <c r="B27" s="1397"/>
      <c r="C27" s="415">
        <v>9.11</v>
      </c>
      <c r="D27" s="132" t="s">
        <v>1380</v>
      </c>
      <c r="E27" s="156"/>
      <c r="F27" s="293"/>
      <c r="G27" s="286"/>
      <c r="H27" s="286"/>
      <c r="I27" s="286"/>
      <c r="J27" s="286"/>
      <c r="K27" s="286"/>
      <c r="L27" s="286"/>
      <c r="M27" s="286"/>
      <c r="N27" s="286"/>
      <c r="O27" s="286"/>
      <c r="P27" s="286"/>
      <c r="Q27" s="286"/>
      <c r="R27" s="286"/>
      <c r="S27" s="286"/>
      <c r="T27" s="286"/>
      <c r="U27" s="286"/>
      <c r="V27" s="286"/>
      <c r="W27" s="286"/>
      <c r="X27" s="286"/>
      <c r="Y27" s="286"/>
      <c r="Z27" s="286"/>
      <c r="AA27" s="286"/>
      <c r="AB27" s="286"/>
      <c r="AC27" s="286"/>
      <c r="AD27" s="286"/>
      <c r="AE27" s="286"/>
      <c r="AF27" s="286"/>
      <c r="AG27" s="286"/>
      <c r="AH27" s="286"/>
      <c r="AI27" s="286"/>
      <c r="AJ27" s="286"/>
      <c r="AK27" s="286"/>
      <c r="AL27" s="286"/>
      <c r="AM27" s="286"/>
      <c r="AN27" s="286"/>
      <c r="AO27" s="286"/>
      <c r="AP27" s="354"/>
      <c r="AQ27" s="1375"/>
      <c r="AR27" s="1375"/>
      <c r="AS27" s="1375"/>
      <c r="AT27" s="1375"/>
      <c r="AU27" s="1375"/>
      <c r="AV27" s="1375"/>
      <c r="AW27" s="1375"/>
      <c r="AX27" s="1375"/>
      <c r="AY27" s="1375"/>
      <c r="AZ27" s="1375"/>
      <c r="BA27" s="1375"/>
      <c r="BB27" s="1375"/>
      <c r="BC27" s="1375"/>
      <c r="BD27" s="1375"/>
      <c r="BE27" s="1375"/>
      <c r="BF27" s="1375"/>
      <c r="BG27" s="1375"/>
      <c r="BH27" s="1375"/>
      <c r="BI27" s="1375"/>
      <c r="BJ27" s="1375"/>
      <c r="BK27" s="1375"/>
      <c r="BL27" s="1375"/>
      <c r="BM27" s="1375"/>
      <c r="BN27" s="1375"/>
      <c r="BO27" s="1375"/>
      <c r="BP27" s="1375"/>
      <c r="BQ27" s="1375"/>
      <c r="BR27" s="1375"/>
      <c r="BS27" s="1375"/>
      <c r="BT27" s="1375"/>
      <c r="BU27" s="1375"/>
      <c r="BV27" s="1375"/>
      <c r="BW27" s="1375"/>
      <c r="BX27" s="1375"/>
      <c r="BY27" s="351" t="s">
        <v>1340</v>
      </c>
      <c r="BZ27" s="1375"/>
      <c r="CA27" s="1375"/>
      <c r="CB27"/>
      <c r="CC27"/>
      <c r="CD27" s="99"/>
      <c r="CK27" s="178"/>
      <c r="CL27" s="151"/>
    </row>
    <row r="28" spans="1:107" ht="30" customHeight="1">
      <c r="A28" s="41"/>
      <c r="B28" s="389"/>
      <c r="C28" s="161"/>
      <c r="D28" s="130" t="s">
        <v>1381</v>
      </c>
      <c r="E28" s="156"/>
      <c r="F28" s="155"/>
      <c r="G28" s="286"/>
      <c r="H28" s="286"/>
      <c r="I28" s="286"/>
      <c r="J28" s="286"/>
      <c r="K28" s="286"/>
      <c r="L28" s="286"/>
      <c r="M28" s="286"/>
      <c r="N28" s="286"/>
      <c r="O28" s="286"/>
      <c r="P28" s="286"/>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001">
        <v>16</v>
      </c>
      <c r="AQ28" s="2002"/>
      <c r="AR28" s="1995"/>
      <c r="AS28" s="1996"/>
      <c r="AT28" s="1996"/>
      <c r="AU28" s="1996"/>
      <c r="AV28" s="1996"/>
      <c r="AW28" s="1996"/>
      <c r="AX28" s="1996"/>
      <c r="AY28" s="1996"/>
      <c r="AZ28" s="1996"/>
      <c r="BA28" s="1996"/>
      <c r="BB28" s="1996"/>
      <c r="BC28" s="1996"/>
      <c r="BD28" s="1996"/>
      <c r="BE28" s="1996"/>
      <c r="BF28" s="1996"/>
      <c r="BG28" s="1996"/>
      <c r="BH28" s="1996"/>
      <c r="BI28" s="1996"/>
      <c r="BJ28" s="1996"/>
      <c r="BK28" s="1996"/>
      <c r="BL28" s="1996"/>
      <c r="BM28" s="1996"/>
      <c r="BN28" s="1996"/>
      <c r="BO28" s="1996"/>
      <c r="BP28" s="1996"/>
      <c r="BQ28" s="1996"/>
      <c r="BR28" s="1996"/>
      <c r="BS28" s="1996"/>
      <c r="BT28" s="1996"/>
      <c r="BU28" s="1996"/>
      <c r="BV28" s="1996"/>
      <c r="BW28" s="1996"/>
      <c r="BX28" s="1996"/>
      <c r="BY28" s="1996"/>
      <c r="BZ28" s="1996"/>
      <c r="CA28" s="1997"/>
      <c r="CB28"/>
      <c r="CC28"/>
      <c r="CD28" s="99"/>
      <c r="CK28" s="179"/>
      <c r="CL28" s="151"/>
    </row>
    <row r="29" spans="1:107" ht="37.5" customHeight="1">
      <c r="A29" s="41"/>
      <c r="B29" s="389"/>
      <c r="C29" s="161"/>
      <c r="D29" s="133" t="s">
        <v>1382</v>
      </c>
      <c r="E29" s="156"/>
      <c r="F29" s="155"/>
      <c r="G29" s="157"/>
      <c r="H29" s="158"/>
      <c r="I29" s="158"/>
      <c r="J29" s="158"/>
      <c r="K29" s="158"/>
      <c r="L29" s="158"/>
      <c r="M29" s="126"/>
      <c r="N29" s="158"/>
      <c r="O29" s="158"/>
      <c r="P29" s="158"/>
      <c r="Q29" s="158"/>
      <c r="R29" s="158"/>
      <c r="S29" s="158"/>
      <c r="T29" s="126"/>
      <c r="U29" s="126"/>
      <c r="V29" s="126"/>
      <c r="W29" s="126"/>
      <c r="X29" s="126"/>
      <c r="Y29" s="126"/>
      <c r="Z29" s="126"/>
      <c r="AA29" s="126"/>
      <c r="AB29" s="126"/>
      <c r="AC29" s="126"/>
      <c r="AD29" s="159"/>
      <c r="AE29" s="159"/>
      <c r="AF29" s="159"/>
      <c r="AG29" s="159"/>
      <c r="AH29" s="159"/>
      <c r="AI29" s="159"/>
      <c r="AJ29" s="159"/>
      <c r="AK29" s="112"/>
      <c r="AL29" s="112"/>
      <c r="AM29" s="112"/>
      <c r="AN29" s="113"/>
      <c r="AO29" s="113"/>
      <c r="AP29" s="2002"/>
      <c r="AQ29" s="2002"/>
      <c r="AR29" s="1998"/>
      <c r="AS29" s="1999"/>
      <c r="AT29" s="1999"/>
      <c r="AU29" s="1999"/>
      <c r="AV29" s="1999"/>
      <c r="AW29" s="1999"/>
      <c r="AX29" s="1999"/>
      <c r="AY29" s="1999"/>
      <c r="AZ29" s="1999"/>
      <c r="BA29" s="1999"/>
      <c r="BB29" s="1999"/>
      <c r="BC29" s="1999"/>
      <c r="BD29" s="1999"/>
      <c r="BE29" s="1999"/>
      <c r="BF29" s="1999"/>
      <c r="BG29" s="1999"/>
      <c r="BH29" s="1999"/>
      <c r="BI29" s="1999"/>
      <c r="BJ29" s="1999"/>
      <c r="BK29" s="1999"/>
      <c r="BL29" s="1999"/>
      <c r="BM29" s="1999"/>
      <c r="BN29" s="1999"/>
      <c r="BO29" s="1999"/>
      <c r="BP29" s="1999"/>
      <c r="BQ29" s="1999"/>
      <c r="BR29" s="1999"/>
      <c r="BS29" s="1999"/>
      <c r="BT29" s="1999"/>
      <c r="BU29" s="1999"/>
      <c r="BV29" s="1999"/>
      <c r="BW29" s="1999"/>
      <c r="BX29" s="1999"/>
      <c r="BY29" s="1999"/>
      <c r="BZ29" s="1999"/>
      <c r="CA29" s="2000"/>
      <c r="CB29"/>
      <c r="CC29"/>
      <c r="CD29" s="99"/>
      <c r="CK29" s="151"/>
      <c r="CL29" s="151"/>
    </row>
    <row r="30" spans="1:107" ht="30" customHeight="1">
      <c r="A30" s="41"/>
      <c r="B30" s="389"/>
      <c r="C30" s="161"/>
      <c r="D30" s="133" t="s">
        <v>1383</v>
      </c>
      <c r="E30" s="156"/>
      <c r="F30" s="155"/>
      <c r="G30" s="157"/>
      <c r="H30" s="158"/>
      <c r="I30" s="158"/>
      <c r="J30" s="158"/>
      <c r="K30" s="158"/>
      <c r="L30" s="158"/>
      <c r="M30" s="126"/>
      <c r="N30" s="158"/>
      <c r="O30" s="158"/>
      <c r="P30" s="158"/>
      <c r="Q30" s="158"/>
      <c r="R30" s="158"/>
      <c r="S30" s="158"/>
      <c r="T30" s="126"/>
      <c r="U30" s="126"/>
      <c r="V30" s="126"/>
      <c r="W30" s="126"/>
      <c r="X30" s="126"/>
      <c r="Y30" s="126"/>
      <c r="Z30" s="126"/>
      <c r="AA30" s="126"/>
      <c r="AB30" s="126"/>
      <c r="AC30" s="126"/>
      <c r="AD30" s="159"/>
      <c r="AE30" s="159"/>
      <c r="AF30" s="159"/>
      <c r="AG30" s="159"/>
      <c r="AH30" s="159"/>
      <c r="AI30" s="159"/>
      <c r="AJ30" s="159"/>
      <c r="AK30" s="112"/>
      <c r="AL30" s="112"/>
      <c r="AM30" s="112"/>
      <c r="AN30" s="113"/>
      <c r="AO30" s="113"/>
      <c r="AP30" s="113"/>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113"/>
      <c r="BN30" s="113"/>
      <c r="BO30" s="160"/>
      <c r="BP30" s="160"/>
      <c r="BQ30"/>
      <c r="BR30"/>
      <c r="BS30"/>
      <c r="BT30"/>
      <c r="BU30"/>
      <c r="BV30"/>
      <c r="BW30"/>
      <c r="BX30"/>
      <c r="BY30"/>
      <c r="BZ30"/>
      <c r="CA30"/>
      <c r="CB30"/>
      <c r="CC30"/>
      <c r="CD30" s="99"/>
      <c r="CK30" s="151"/>
      <c r="CL30" s="151"/>
    </row>
    <row r="31" spans="1:107" ht="29.25" customHeight="1" thickBot="1">
      <c r="A31" s="41"/>
      <c r="B31" s="79"/>
      <c r="C31" s="294"/>
      <c r="D31" s="295"/>
      <c r="E31" s="296"/>
      <c r="F31" s="297"/>
      <c r="G31" s="298"/>
      <c r="H31" s="299"/>
      <c r="I31" s="299"/>
      <c r="J31" s="299"/>
      <c r="K31" s="299"/>
      <c r="L31" s="299"/>
      <c r="M31" s="300"/>
      <c r="N31" s="299"/>
      <c r="O31" s="299"/>
      <c r="P31" s="299"/>
      <c r="Q31" s="299"/>
      <c r="R31" s="299"/>
      <c r="S31" s="299"/>
      <c r="T31" s="300"/>
      <c r="U31" s="300"/>
      <c r="V31" s="300"/>
      <c r="W31" s="300"/>
      <c r="X31" s="300"/>
      <c r="Y31" s="300"/>
      <c r="Z31" s="300"/>
      <c r="AA31" s="300"/>
      <c r="AB31" s="300"/>
      <c r="AC31" s="300"/>
      <c r="AD31" s="301"/>
      <c r="AE31" s="301"/>
      <c r="AF31" s="301"/>
      <c r="AG31" s="301"/>
      <c r="AH31" s="301"/>
      <c r="AI31" s="301"/>
      <c r="AJ31" s="301"/>
      <c r="AK31" s="302"/>
      <c r="AL31" s="302"/>
      <c r="AM31" s="302"/>
      <c r="AN31" s="303"/>
      <c r="AO31" s="303"/>
      <c r="AP31" s="303"/>
      <c r="AQ31" s="303"/>
      <c r="AR31" s="303"/>
      <c r="AS31" s="303"/>
      <c r="AT31" s="303"/>
      <c r="AU31" s="303"/>
      <c r="AV31" s="303"/>
      <c r="AW31" s="303"/>
      <c r="AX31" s="303"/>
      <c r="AY31" s="303"/>
      <c r="AZ31" s="303"/>
      <c r="BA31" s="303"/>
      <c r="BB31" s="303"/>
      <c r="BC31" s="303"/>
      <c r="BD31" s="303"/>
      <c r="BE31" s="303"/>
      <c r="BF31" s="303"/>
      <c r="BG31" s="303"/>
      <c r="BH31" s="303"/>
      <c r="BI31" s="303"/>
      <c r="BJ31" s="303"/>
      <c r="BK31" s="303"/>
      <c r="BL31" s="303"/>
      <c r="BM31" s="303"/>
      <c r="BN31" s="303"/>
      <c r="BO31" s="304"/>
      <c r="BP31" s="304"/>
      <c r="BQ31" s="95"/>
      <c r="BR31" s="95"/>
      <c r="BS31" s="95"/>
      <c r="BT31" s="95"/>
      <c r="BU31" s="95"/>
      <c r="BV31" s="95"/>
      <c r="BW31" s="95"/>
      <c r="BX31" s="95"/>
      <c r="BY31" s="95"/>
      <c r="BZ31" s="95"/>
      <c r="CA31" s="95"/>
      <c r="CB31" s="95"/>
      <c r="CC31" s="95"/>
      <c r="CD31" s="198"/>
      <c r="CK31" s="151"/>
      <c r="CL31" s="151"/>
    </row>
    <row r="32" spans="1:107" ht="29.25" customHeight="1">
      <c r="A32" s="41"/>
      <c r="B32" s="145"/>
      <c r="C32" s="396"/>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171"/>
      <c r="CL32" s="283"/>
    </row>
    <row r="33" spans="1:90" ht="30" customHeight="1">
      <c r="A33" s="41"/>
      <c r="B33" s="83"/>
      <c r="C33" s="268">
        <v>9.1199999999999992</v>
      </c>
      <c r="D33" s="132" t="s">
        <v>1384</v>
      </c>
      <c r="E33"/>
      <c r="F33"/>
      <c r="G33"/>
      <c r="H33"/>
      <c r="I33"/>
      <c r="J33"/>
      <c r="K33"/>
      <c r="L33"/>
      <c r="M33"/>
      <c r="N33"/>
      <c r="O33"/>
      <c r="P33"/>
      <c r="Q33"/>
      <c r="R33"/>
      <c r="S33"/>
      <c r="T33"/>
      <c r="U33"/>
      <c r="V33"/>
      <c r="W33"/>
      <c r="X33"/>
      <c r="Y33"/>
      <c r="Z33"/>
      <c r="AA33"/>
      <c r="AB33"/>
      <c r="AC33"/>
      <c r="AD33"/>
      <c r="AE33"/>
      <c r="AF33"/>
      <c r="AG33"/>
      <c r="AH33"/>
      <c r="AI33" s="286"/>
      <c r="AJ33" s="286"/>
      <c r="AK33" s="286"/>
      <c r="AL33" s="286"/>
      <c r="AM33" s="286"/>
      <c r="AN33" s="286"/>
      <c r="AO33" s="286"/>
      <c r="AP33" s="2001">
        <v>17</v>
      </c>
      <c r="AQ33" s="2002"/>
      <c r="AR33" s="1995"/>
      <c r="AS33" s="1996"/>
      <c r="AT33" s="1996"/>
      <c r="AU33" s="1996"/>
      <c r="AV33" s="1996"/>
      <c r="AW33" s="1996"/>
      <c r="AX33" s="1996"/>
      <c r="AY33" s="1996"/>
      <c r="AZ33" s="1996"/>
      <c r="BA33" s="1996"/>
      <c r="BB33" s="1996"/>
      <c r="BC33" s="1996"/>
      <c r="BD33" s="1996"/>
      <c r="BE33" s="1996"/>
      <c r="BF33" s="1996"/>
      <c r="BG33" s="1996"/>
      <c r="BH33" s="1996"/>
      <c r="BI33" s="1996"/>
      <c r="BJ33" s="1996"/>
      <c r="BK33" s="1996"/>
      <c r="BL33" s="1996"/>
      <c r="BM33" s="1996"/>
      <c r="BN33" s="1996"/>
      <c r="BO33" s="1996"/>
      <c r="BP33" s="1996"/>
      <c r="BQ33" s="1996"/>
      <c r="BR33" s="1996"/>
      <c r="BS33" s="1996"/>
      <c r="BT33" s="1996"/>
      <c r="BU33" s="1996"/>
      <c r="BV33" s="1996"/>
      <c r="BW33" s="1996"/>
      <c r="BX33" s="1996"/>
      <c r="BY33" s="1996"/>
      <c r="BZ33" s="1996"/>
      <c r="CA33" s="1997"/>
      <c r="CB33"/>
      <c r="CC33"/>
      <c r="CD33" s="78"/>
    </row>
    <row r="34" spans="1:90" ht="30" customHeight="1">
      <c r="A34" s="41"/>
      <c r="B34" s="121"/>
      <c r="C34" s="161"/>
      <c r="D34" s="133" t="s">
        <v>1385</v>
      </c>
      <c r="E34"/>
      <c r="F34"/>
      <c r="G34"/>
      <c r="H34"/>
      <c r="I34"/>
      <c r="J34"/>
      <c r="K34"/>
      <c r="L34"/>
      <c r="M34"/>
      <c r="N34"/>
      <c r="O34"/>
      <c r="P34"/>
      <c r="Q34"/>
      <c r="R34"/>
      <c r="S34"/>
      <c r="T34"/>
      <c r="U34"/>
      <c r="V34"/>
      <c r="W34"/>
      <c r="X34"/>
      <c r="Y34"/>
      <c r="Z34"/>
      <c r="AA34"/>
      <c r="AB34"/>
      <c r="AC34"/>
      <c r="AD34"/>
      <c r="AE34"/>
      <c r="AF34"/>
      <c r="AG34"/>
      <c r="AH34"/>
      <c r="AI34" s="286"/>
      <c r="AJ34" s="286"/>
      <c r="AK34" s="286"/>
      <c r="AL34" s="286"/>
      <c r="AM34" s="286"/>
      <c r="AN34" s="286"/>
      <c r="AO34" s="286"/>
      <c r="AP34" s="2002"/>
      <c r="AQ34" s="2002"/>
      <c r="AR34" s="1998"/>
      <c r="AS34" s="1999"/>
      <c r="AT34" s="1999"/>
      <c r="AU34" s="1999"/>
      <c r="AV34" s="1999"/>
      <c r="AW34" s="1999"/>
      <c r="AX34" s="1999"/>
      <c r="AY34" s="1999"/>
      <c r="AZ34" s="1999"/>
      <c r="BA34" s="1999"/>
      <c r="BB34" s="1999"/>
      <c r="BC34" s="1999"/>
      <c r="BD34" s="1999"/>
      <c r="BE34" s="1999"/>
      <c r="BF34" s="1999"/>
      <c r="BG34" s="1999"/>
      <c r="BH34" s="1999"/>
      <c r="BI34" s="1999"/>
      <c r="BJ34" s="1999"/>
      <c r="BK34" s="1999"/>
      <c r="BL34" s="1999"/>
      <c r="BM34" s="1999"/>
      <c r="BN34" s="1999"/>
      <c r="BO34" s="1999"/>
      <c r="BP34" s="1999"/>
      <c r="BQ34" s="1999"/>
      <c r="BR34" s="1999"/>
      <c r="BS34" s="1999"/>
      <c r="BT34" s="1999"/>
      <c r="BU34" s="1999"/>
      <c r="BV34" s="1999"/>
      <c r="BW34" s="1999"/>
      <c r="BX34" s="1999"/>
      <c r="BY34" s="1999"/>
      <c r="BZ34" s="1999"/>
      <c r="CA34" s="2000"/>
      <c r="CB34"/>
      <c r="CC34"/>
      <c r="CD34" s="170"/>
      <c r="CK34" s="137"/>
      <c r="CL34" s="137"/>
    </row>
    <row r="35" spans="1:90" ht="29.25" customHeight="1" thickBot="1">
      <c r="A35" s="41"/>
      <c r="B35" s="173"/>
      <c r="C35" s="413"/>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176"/>
    </row>
    <row r="36" spans="1:90" ht="29.25" customHeight="1">
      <c r="A36" s="41"/>
      <c r="B36" s="145"/>
      <c r="C36" s="39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71"/>
    </row>
    <row r="37" spans="1:90" ht="30" customHeight="1">
      <c r="A37" s="41"/>
      <c r="B37" s="83"/>
      <c r="C37" s="268">
        <v>9.1300000000000008</v>
      </c>
      <c r="D37" s="132" t="s">
        <v>1386</v>
      </c>
      <c r="E37"/>
      <c r="F37"/>
      <c r="G37"/>
      <c r="H37"/>
      <c r="I37"/>
      <c r="J37"/>
      <c r="K37"/>
      <c r="L37"/>
      <c r="M37"/>
      <c r="N37"/>
      <c r="O37"/>
      <c r="P37"/>
      <c r="Q37"/>
      <c r="R37"/>
      <c r="S37"/>
      <c r="T37"/>
      <c r="U37"/>
      <c r="V37"/>
      <c r="W37"/>
      <c r="X37"/>
      <c r="Y37"/>
      <c r="Z37"/>
      <c r="AA37"/>
      <c r="AB37"/>
      <c r="AC37"/>
      <c r="AD37"/>
      <c r="AE37"/>
      <c r="AF37"/>
      <c r="AG37"/>
      <c r="AH37"/>
      <c r="AI37" s="286"/>
      <c r="AJ37" s="286"/>
      <c r="AK37" s="286"/>
      <c r="AL37" s="286"/>
      <c r="AM37" s="286"/>
      <c r="AN37" s="286"/>
      <c r="AO37" s="286"/>
      <c r="AP37" s="2001">
        <v>67</v>
      </c>
      <c r="AQ37" s="2002"/>
      <c r="AR37" s="1995"/>
      <c r="AS37" s="1996"/>
      <c r="AT37" s="1996"/>
      <c r="AU37" s="1996"/>
      <c r="AV37" s="1996"/>
      <c r="AW37" s="1996"/>
      <c r="AX37" s="1996"/>
      <c r="AY37" s="1996"/>
      <c r="AZ37" s="1996"/>
      <c r="BA37" s="1996"/>
      <c r="BB37" s="1996"/>
      <c r="BC37" s="1996"/>
      <c r="BD37" s="1996"/>
      <c r="BE37" s="1996"/>
      <c r="BF37" s="1996"/>
      <c r="BG37" s="1996"/>
      <c r="BH37" s="1996"/>
      <c r="BI37" s="1996"/>
      <c r="BJ37" s="1996"/>
      <c r="BK37" s="1996"/>
      <c r="BL37" s="1996"/>
      <c r="BM37" s="1996"/>
      <c r="BN37" s="1996"/>
      <c r="BO37" s="1996"/>
      <c r="BP37" s="1996"/>
      <c r="BQ37" s="1996"/>
      <c r="BR37" s="1996"/>
      <c r="BS37" s="1996"/>
      <c r="BT37" s="1996"/>
      <c r="BU37" s="1996"/>
      <c r="BV37" s="1996"/>
      <c r="BW37" s="1996"/>
      <c r="BX37" s="1996"/>
      <c r="BY37" s="1996"/>
      <c r="BZ37" s="1996"/>
      <c r="CA37" s="1997"/>
      <c r="CB37"/>
      <c r="CC37"/>
      <c r="CD37" s="78"/>
    </row>
    <row r="38" spans="1:90" ht="30" customHeight="1">
      <c r="A38" s="41"/>
      <c r="B38" s="121"/>
      <c r="C38" s="161"/>
      <c r="D38" s="133" t="s">
        <v>1387</v>
      </c>
      <c r="E38"/>
      <c r="F38"/>
      <c r="G38"/>
      <c r="H38"/>
      <c r="I38"/>
      <c r="J38"/>
      <c r="K38"/>
      <c r="L38"/>
      <c r="M38"/>
      <c r="N38"/>
      <c r="O38"/>
      <c r="P38"/>
      <c r="Q38"/>
      <c r="R38"/>
      <c r="S38"/>
      <c r="T38"/>
      <c r="U38"/>
      <c r="V38"/>
      <c r="W38"/>
      <c r="X38"/>
      <c r="Y38"/>
      <c r="Z38"/>
      <c r="AA38"/>
      <c r="AB38"/>
      <c r="AC38"/>
      <c r="AD38"/>
      <c r="AE38"/>
      <c r="AF38"/>
      <c r="AG38"/>
      <c r="AH38"/>
      <c r="AI38" s="286"/>
      <c r="AJ38" s="286"/>
      <c r="AK38" s="286"/>
      <c r="AL38" s="286"/>
      <c r="AM38" s="286"/>
      <c r="AN38" s="286"/>
      <c r="AO38" s="286"/>
      <c r="AP38" s="2002"/>
      <c r="AQ38" s="2002"/>
      <c r="AR38" s="1998"/>
      <c r="AS38" s="1999"/>
      <c r="AT38" s="1999"/>
      <c r="AU38" s="1999"/>
      <c r="AV38" s="1999"/>
      <c r="AW38" s="1999"/>
      <c r="AX38" s="1999"/>
      <c r="AY38" s="1999"/>
      <c r="AZ38" s="1999"/>
      <c r="BA38" s="1999"/>
      <c r="BB38" s="1999"/>
      <c r="BC38" s="1999"/>
      <c r="BD38" s="1999"/>
      <c r="BE38" s="1999"/>
      <c r="BF38" s="1999"/>
      <c r="BG38" s="1999"/>
      <c r="BH38" s="1999"/>
      <c r="BI38" s="1999"/>
      <c r="BJ38" s="1999"/>
      <c r="BK38" s="1999"/>
      <c r="BL38" s="1999"/>
      <c r="BM38" s="1999"/>
      <c r="BN38" s="1999"/>
      <c r="BO38" s="1999"/>
      <c r="BP38" s="1999"/>
      <c r="BQ38" s="1999"/>
      <c r="BR38" s="1999"/>
      <c r="BS38" s="1999"/>
      <c r="BT38" s="1999"/>
      <c r="BU38" s="1999"/>
      <c r="BV38" s="1999"/>
      <c r="BW38" s="1999"/>
      <c r="BX38" s="1999"/>
      <c r="BY38" s="1999"/>
      <c r="BZ38" s="1999"/>
      <c r="CA38" s="2000"/>
      <c r="CB38"/>
      <c r="CC38"/>
      <c r="CD38" s="170"/>
    </row>
    <row r="39" spans="1:90" ht="29.25" customHeight="1" thickBot="1">
      <c r="A39" s="41"/>
      <c r="B39" s="173"/>
      <c r="C39" s="413"/>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176"/>
    </row>
    <row r="40" spans="1:90" ht="18.75" customHeight="1">
      <c r="A40" s="41"/>
      <c r="B40" s="145"/>
      <c r="C40" s="416"/>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c r="CD40" s="171"/>
    </row>
    <row r="41" spans="1:90" ht="29.25" customHeight="1">
      <c r="A41" s="41"/>
      <c r="B41" s="145"/>
      <c r="C41" s="396"/>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s="351" t="s">
        <v>1326</v>
      </c>
      <c r="BZ41"/>
      <c r="CA41"/>
      <c r="CB41"/>
      <c r="CC41"/>
      <c r="CD41" s="171"/>
    </row>
    <row r="42" spans="1:90" ht="30" customHeight="1">
      <c r="A42" s="41"/>
      <c r="B42" s="83"/>
      <c r="C42" s="268">
        <v>9.14</v>
      </c>
      <c r="D42" s="161" t="s">
        <v>1388</v>
      </c>
      <c r="E42"/>
      <c r="F42"/>
      <c r="G42"/>
      <c r="H42"/>
      <c r="I42"/>
      <c r="J42"/>
      <c r="K42"/>
      <c r="L42"/>
      <c r="M42"/>
      <c r="N42"/>
      <c r="O42"/>
      <c r="P42"/>
      <c r="Q42"/>
      <c r="R42"/>
      <c r="S42"/>
      <c r="T42"/>
      <c r="U42"/>
      <c r="V42"/>
      <c r="W42"/>
      <c r="X42"/>
      <c r="Y42"/>
      <c r="Z42"/>
      <c r="AA42"/>
      <c r="AB42"/>
      <c r="AC42"/>
      <c r="AD42"/>
      <c r="AE42"/>
      <c r="AF42"/>
      <c r="AG42"/>
      <c r="AH42"/>
      <c r="AI42" s="286"/>
      <c r="AJ42" s="286"/>
      <c r="AK42" s="286"/>
      <c r="AL42" s="286"/>
      <c r="AM42" s="286"/>
      <c r="AN42" s="286"/>
      <c r="AO42" s="286"/>
      <c r="AP42" s="2001">
        <v>19</v>
      </c>
      <c r="AQ42" s="2002"/>
      <c r="AR42" s="1995"/>
      <c r="AS42" s="1996"/>
      <c r="AT42" s="1996"/>
      <c r="AU42" s="1996"/>
      <c r="AV42" s="1996"/>
      <c r="AW42" s="1996"/>
      <c r="AX42" s="1996"/>
      <c r="AY42" s="1996"/>
      <c r="AZ42" s="1996"/>
      <c r="BA42" s="1996"/>
      <c r="BB42" s="1996"/>
      <c r="BC42" s="1996"/>
      <c r="BD42" s="1996"/>
      <c r="BE42" s="1996"/>
      <c r="BF42" s="1996"/>
      <c r="BG42" s="1996"/>
      <c r="BH42" s="1996"/>
      <c r="BI42" s="1996"/>
      <c r="BJ42" s="1996"/>
      <c r="BK42" s="1996"/>
      <c r="BL42" s="1996"/>
      <c r="BM42" s="1996"/>
      <c r="BN42" s="1996"/>
      <c r="BO42" s="1996"/>
      <c r="BP42" s="1996"/>
      <c r="BQ42" s="1996"/>
      <c r="BR42" s="1996"/>
      <c r="BS42" s="1996"/>
      <c r="BT42" s="1996"/>
      <c r="BU42" s="1996"/>
      <c r="BV42" s="1996"/>
      <c r="BW42" s="1996"/>
      <c r="BX42" s="1996"/>
      <c r="BY42" s="1996"/>
      <c r="BZ42" s="1996"/>
      <c r="CA42" s="1997"/>
      <c r="CB42"/>
      <c r="CC42"/>
      <c r="CD42" s="78"/>
    </row>
    <row r="43" spans="1:90" ht="30" customHeight="1">
      <c r="A43" s="41"/>
      <c r="B43" s="121"/>
      <c r="C43" s="161"/>
      <c r="D43" s="164" t="s">
        <v>1389</v>
      </c>
      <c r="E43"/>
      <c r="F43"/>
      <c r="G43"/>
      <c r="H43"/>
      <c r="I43"/>
      <c r="J43"/>
      <c r="K43"/>
      <c r="L43"/>
      <c r="M43"/>
      <c r="N43"/>
      <c r="O43"/>
      <c r="P43"/>
      <c r="Q43"/>
      <c r="R43"/>
      <c r="S43"/>
      <c r="T43"/>
      <c r="U43"/>
      <c r="V43"/>
      <c r="W43"/>
      <c r="X43"/>
      <c r="Y43"/>
      <c r="Z43"/>
      <c r="AA43"/>
      <c r="AB43"/>
      <c r="AC43"/>
      <c r="AD43"/>
      <c r="AE43"/>
      <c r="AF43"/>
      <c r="AG43"/>
      <c r="AH43"/>
      <c r="AI43" s="286"/>
      <c r="AJ43" s="286"/>
      <c r="AK43" s="286"/>
      <c r="AL43" s="286"/>
      <c r="AM43" s="286"/>
      <c r="AN43" s="286"/>
      <c r="AO43" s="286"/>
      <c r="AP43" s="2002"/>
      <c r="AQ43" s="2002"/>
      <c r="AR43" s="1998"/>
      <c r="AS43" s="1999"/>
      <c r="AT43" s="1999"/>
      <c r="AU43" s="1999"/>
      <c r="AV43" s="1999"/>
      <c r="AW43" s="1999"/>
      <c r="AX43" s="1999"/>
      <c r="AY43" s="1999"/>
      <c r="AZ43" s="1999"/>
      <c r="BA43" s="1999"/>
      <c r="BB43" s="1999"/>
      <c r="BC43" s="1999"/>
      <c r="BD43" s="1999"/>
      <c r="BE43" s="1999"/>
      <c r="BF43" s="1999"/>
      <c r="BG43" s="1999"/>
      <c r="BH43" s="1999"/>
      <c r="BI43" s="1999"/>
      <c r="BJ43" s="1999"/>
      <c r="BK43" s="1999"/>
      <c r="BL43" s="1999"/>
      <c r="BM43" s="1999"/>
      <c r="BN43" s="1999"/>
      <c r="BO43" s="1999"/>
      <c r="BP43" s="1999"/>
      <c r="BQ43" s="1999"/>
      <c r="BR43" s="1999"/>
      <c r="BS43" s="1999"/>
      <c r="BT43" s="1999"/>
      <c r="BU43" s="1999"/>
      <c r="BV43" s="1999"/>
      <c r="BW43" s="1999"/>
      <c r="BX43" s="1999"/>
      <c r="BY43" s="1999"/>
      <c r="BZ43" s="1999"/>
      <c r="CA43" s="2000"/>
      <c r="CB43"/>
      <c r="CC43"/>
      <c r="CD43" s="170"/>
    </row>
    <row r="44" spans="1:90" ht="29.25" customHeight="1" thickBot="1">
      <c r="A44" s="41"/>
      <c r="B44" s="277"/>
      <c r="C44" s="413"/>
      <c r="D44" s="417"/>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95"/>
      <c r="BM44" s="95"/>
      <c r="BN44" s="95"/>
      <c r="BO44" s="95"/>
      <c r="BP44" s="95"/>
      <c r="BQ44" s="95"/>
      <c r="BR44" s="95"/>
      <c r="BS44" s="95"/>
      <c r="BT44" s="95"/>
      <c r="BU44" s="95"/>
      <c r="BV44" s="95"/>
      <c r="BW44" s="95"/>
      <c r="BX44" s="95"/>
      <c r="BY44" s="95"/>
      <c r="BZ44" s="95"/>
      <c r="CA44" s="95"/>
      <c r="CB44" s="95"/>
      <c r="CC44" s="95"/>
      <c r="CD44" s="176"/>
    </row>
    <row r="45" spans="1:90" ht="29.25" customHeight="1">
      <c r="A45" s="1"/>
      <c r="B45" s="394"/>
      <c r="C45" s="416"/>
      <c r="D45" s="418"/>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c r="CD45" s="171"/>
    </row>
    <row r="46" spans="1:90" s="136" customFormat="1" ht="30" customHeight="1">
      <c r="A46" s="147"/>
      <c r="B46" s="83"/>
      <c r="C46" s="268">
        <v>9.15</v>
      </c>
      <c r="D46" s="161" t="s">
        <v>1390</v>
      </c>
      <c r="E46"/>
      <c r="F46"/>
      <c r="G46"/>
      <c r="H46"/>
      <c r="I46"/>
      <c r="J46"/>
      <c r="K46"/>
      <c r="L46"/>
      <c r="M46"/>
      <c r="N46"/>
      <c r="O46"/>
      <c r="P46"/>
      <c r="Q46"/>
      <c r="R46"/>
      <c r="S46"/>
      <c r="T46"/>
      <c r="U46"/>
      <c r="V46"/>
      <c r="W46"/>
      <c r="X46"/>
      <c r="Y46"/>
      <c r="Z46"/>
      <c r="AA46"/>
      <c r="AB46"/>
      <c r="AC46"/>
      <c r="AD46"/>
      <c r="AE46"/>
      <c r="AF46"/>
      <c r="AG46"/>
      <c r="AH46"/>
      <c r="AI46" s="286"/>
      <c r="AJ46" s="286"/>
      <c r="AK46" s="286"/>
      <c r="AL46" s="286"/>
      <c r="AM46" s="286"/>
      <c r="AN46" s="286"/>
      <c r="AO46" s="28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s="351" t="s">
        <v>1354</v>
      </c>
      <c r="BZ46"/>
      <c r="CA46"/>
      <c r="CB46"/>
      <c r="CC46"/>
      <c r="CD46" s="78"/>
    </row>
    <row r="47" spans="1:90" ht="30" customHeight="1">
      <c r="A47" s="41"/>
      <c r="B47" s="121"/>
      <c r="C47" s="161"/>
      <c r="D47" s="130" t="s">
        <v>1391</v>
      </c>
      <c r="E47"/>
      <c r="F47"/>
      <c r="G47"/>
      <c r="H47"/>
      <c r="I47"/>
      <c r="J47"/>
      <c r="K47"/>
      <c r="L47"/>
      <c r="M47"/>
      <c r="N47"/>
      <c r="O47"/>
      <c r="P47"/>
      <c r="Q47"/>
      <c r="R47"/>
      <c r="S47"/>
      <c r="T47"/>
      <c r="U47"/>
      <c r="V47"/>
      <c r="W47"/>
      <c r="X47"/>
      <c r="Y47"/>
      <c r="Z47"/>
      <c r="AA47"/>
      <c r="AB47"/>
      <c r="AC47"/>
      <c r="AD47"/>
      <c r="AE47"/>
      <c r="AF47"/>
      <c r="AG47"/>
      <c r="AH47"/>
      <c r="AI47" s="286"/>
      <c r="AJ47" s="286"/>
      <c r="AK47" s="286"/>
      <c r="AL47" s="286"/>
      <c r="AM47" s="286"/>
      <c r="AN47" s="286"/>
      <c r="AO47" s="286"/>
      <c r="AP47" s="2001" t="s">
        <v>918</v>
      </c>
      <c r="AQ47" s="2002"/>
      <c r="AR47" s="1995"/>
      <c r="AS47" s="1996"/>
      <c r="AT47" s="1996"/>
      <c r="AU47" s="1996"/>
      <c r="AV47" s="1996"/>
      <c r="AW47" s="1996"/>
      <c r="AX47" s="1996"/>
      <c r="AY47" s="1996"/>
      <c r="AZ47" s="1996"/>
      <c r="BA47" s="1996"/>
      <c r="BB47" s="1996"/>
      <c r="BC47" s="1996"/>
      <c r="BD47" s="1996"/>
      <c r="BE47" s="1996"/>
      <c r="BF47" s="1996"/>
      <c r="BG47" s="1996"/>
      <c r="BH47" s="1996"/>
      <c r="BI47" s="1996"/>
      <c r="BJ47" s="1996"/>
      <c r="BK47" s="1996"/>
      <c r="BL47" s="1996"/>
      <c r="BM47" s="1996"/>
      <c r="BN47" s="1996"/>
      <c r="BO47" s="1996"/>
      <c r="BP47" s="1996"/>
      <c r="BQ47" s="1996"/>
      <c r="BR47" s="1996"/>
      <c r="BS47" s="1996"/>
      <c r="BT47" s="1996"/>
      <c r="BU47" s="1996"/>
      <c r="BV47" s="1996"/>
      <c r="BW47" s="1996"/>
      <c r="BX47" s="1996"/>
      <c r="BY47" s="1996"/>
      <c r="BZ47" s="1996"/>
      <c r="CA47" s="1997"/>
      <c r="CB47"/>
      <c r="CC47"/>
      <c r="CD47" s="170"/>
    </row>
    <row r="48" spans="1:90" ht="30" customHeight="1">
      <c r="A48" s="1"/>
      <c r="B48" s="394"/>
      <c r="C48" s="416"/>
      <c r="D48" s="419" t="s">
        <v>1392</v>
      </c>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2002"/>
      <c r="AQ48" s="2002"/>
      <c r="AR48" s="1998"/>
      <c r="AS48" s="1999"/>
      <c r="AT48" s="1999"/>
      <c r="AU48" s="1999"/>
      <c r="AV48" s="1999"/>
      <c r="AW48" s="1999"/>
      <c r="AX48" s="1999"/>
      <c r="AY48" s="1999"/>
      <c r="AZ48" s="1999"/>
      <c r="BA48" s="1999"/>
      <c r="BB48" s="1999"/>
      <c r="BC48" s="1999"/>
      <c r="BD48" s="1999"/>
      <c r="BE48" s="1999"/>
      <c r="BF48" s="1999"/>
      <c r="BG48" s="1999"/>
      <c r="BH48" s="1999"/>
      <c r="BI48" s="1999"/>
      <c r="BJ48" s="1999"/>
      <c r="BK48" s="1999"/>
      <c r="BL48" s="1999"/>
      <c r="BM48" s="1999"/>
      <c r="BN48" s="1999"/>
      <c r="BO48" s="1999"/>
      <c r="BP48" s="1999"/>
      <c r="BQ48" s="1999"/>
      <c r="BR48" s="1999"/>
      <c r="BS48" s="1999"/>
      <c r="BT48" s="1999"/>
      <c r="BU48" s="1999"/>
      <c r="BV48" s="1999"/>
      <c r="BW48" s="1999"/>
      <c r="BX48" s="1999"/>
      <c r="BY48" s="1999"/>
      <c r="BZ48" s="1999"/>
      <c r="CA48" s="2000"/>
      <c r="CB48" s="69"/>
      <c r="CC48" s="69"/>
      <c r="CD48" s="171"/>
    </row>
    <row r="49" spans="1:90" ht="30" customHeight="1">
      <c r="A49" s="41"/>
      <c r="B49" s="145"/>
      <c r="C49" s="396"/>
      <c r="D49" s="419" t="s">
        <v>1393</v>
      </c>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171"/>
    </row>
    <row r="50" spans="1:90" ht="29.25" customHeight="1" thickBot="1">
      <c r="A50" s="41"/>
      <c r="B50" s="277"/>
      <c r="C50" s="413"/>
      <c r="D50" s="417"/>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G50" s="95"/>
      <c r="BH50" s="95"/>
      <c r="BI50" s="95"/>
      <c r="BJ50" s="95"/>
      <c r="BK50" s="95"/>
      <c r="BL50" s="95"/>
      <c r="BM50" s="95"/>
      <c r="BN50" s="95"/>
      <c r="BO50" s="95"/>
      <c r="BP50" s="95"/>
      <c r="BQ50" s="95"/>
      <c r="BR50" s="95"/>
      <c r="BS50" s="95"/>
      <c r="BT50" s="95"/>
      <c r="BU50" s="95"/>
      <c r="BV50" s="95"/>
      <c r="BW50" s="95"/>
      <c r="BX50" s="95"/>
      <c r="BY50" s="95"/>
      <c r="BZ50" s="95"/>
      <c r="CA50" s="95"/>
      <c r="CB50" s="95"/>
      <c r="CC50" s="95"/>
      <c r="CD50" s="176"/>
    </row>
    <row r="51" spans="1:90" ht="29.25" customHeight="1">
      <c r="A51" s="41"/>
      <c r="B51" s="145"/>
      <c r="C51" s="396"/>
      <c r="D51" s="418"/>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171"/>
    </row>
    <row r="52" spans="1:90" ht="30" customHeight="1">
      <c r="A52" s="41"/>
      <c r="B52" s="83"/>
      <c r="C52" s="268">
        <v>9.16</v>
      </c>
      <c r="D52" s="161" t="s">
        <v>1394</v>
      </c>
      <c r="E52"/>
      <c r="F52"/>
      <c r="G52"/>
      <c r="H52"/>
      <c r="I52"/>
      <c r="J52"/>
      <c r="K52"/>
      <c r="L52"/>
      <c r="M52"/>
      <c r="N52"/>
      <c r="O52"/>
      <c r="P52"/>
      <c r="Q52"/>
      <c r="R52"/>
      <c r="S52"/>
      <c r="T52"/>
      <c r="U52"/>
      <c r="V52"/>
      <c r="W52"/>
      <c r="X52"/>
      <c r="Y52"/>
      <c r="Z52"/>
      <c r="AA52"/>
      <c r="AB52"/>
      <c r="AC52"/>
      <c r="AD52"/>
      <c r="AE52"/>
      <c r="AF52"/>
      <c r="AG52"/>
      <c r="AH52"/>
      <c r="AI52" s="286"/>
      <c r="AJ52" s="286"/>
      <c r="AK52" s="286"/>
      <c r="AL52" s="286"/>
      <c r="AM52" s="286"/>
      <c r="AN52" s="286"/>
      <c r="AO52" s="286"/>
      <c r="AP52" s="2001" t="s">
        <v>997</v>
      </c>
      <c r="AQ52" s="2002"/>
      <c r="AR52" s="1995"/>
      <c r="AS52" s="1996"/>
      <c r="AT52" s="1996"/>
      <c r="AU52" s="1996"/>
      <c r="AV52" s="1996"/>
      <c r="AW52" s="1996"/>
      <c r="AX52" s="1996"/>
      <c r="AY52" s="1996"/>
      <c r="AZ52" s="1996"/>
      <c r="BA52" s="1996"/>
      <c r="BB52" s="1996"/>
      <c r="BC52" s="1996"/>
      <c r="BD52" s="1996"/>
      <c r="BE52" s="1996"/>
      <c r="BF52" s="1996"/>
      <c r="BG52" s="1996"/>
      <c r="BH52" s="1996"/>
      <c r="BI52" s="1996"/>
      <c r="BJ52" s="1996"/>
      <c r="BK52" s="1996"/>
      <c r="BL52" s="1996"/>
      <c r="BM52" s="1996"/>
      <c r="BN52" s="1996"/>
      <c r="BO52" s="1996"/>
      <c r="BP52" s="1996"/>
      <c r="BQ52" s="1996"/>
      <c r="BR52" s="1996"/>
      <c r="BS52" s="1996"/>
      <c r="BT52" s="1996"/>
      <c r="BU52" s="1996"/>
      <c r="BV52" s="1996"/>
      <c r="BW52" s="1996"/>
      <c r="BX52" s="1996"/>
      <c r="BY52" s="1996"/>
      <c r="BZ52" s="1996"/>
      <c r="CA52" s="1997"/>
      <c r="CB52"/>
      <c r="CC52"/>
      <c r="CD52" s="78"/>
    </row>
    <row r="53" spans="1:90" ht="30" customHeight="1">
      <c r="A53" s="41"/>
      <c r="B53" s="121"/>
      <c r="C53" s="161"/>
      <c r="D53" s="133" t="s">
        <v>1395</v>
      </c>
      <c r="E53"/>
      <c r="F53"/>
      <c r="G53"/>
      <c r="H53"/>
      <c r="I53"/>
      <c r="J53"/>
      <c r="K53"/>
      <c r="L53"/>
      <c r="M53"/>
      <c r="N53"/>
      <c r="O53"/>
      <c r="P53"/>
      <c r="Q53"/>
      <c r="R53"/>
      <c r="S53"/>
      <c r="T53"/>
      <c r="U53"/>
      <c r="V53"/>
      <c r="W53"/>
      <c r="X53"/>
      <c r="Y53"/>
      <c r="Z53"/>
      <c r="AA53"/>
      <c r="AB53"/>
      <c r="AC53"/>
      <c r="AD53"/>
      <c r="AE53"/>
      <c r="AF53"/>
      <c r="AG53"/>
      <c r="AH53"/>
      <c r="AI53" s="286"/>
      <c r="AJ53" s="286"/>
      <c r="AK53" s="286"/>
      <c r="AL53" s="286"/>
      <c r="AM53" s="286"/>
      <c r="AN53" s="286"/>
      <c r="AO53" s="286"/>
      <c r="AP53" s="2002"/>
      <c r="AQ53" s="2002"/>
      <c r="AR53" s="1998"/>
      <c r="AS53" s="1999"/>
      <c r="AT53" s="1999"/>
      <c r="AU53" s="1999"/>
      <c r="AV53" s="1999"/>
      <c r="AW53" s="1999"/>
      <c r="AX53" s="1999"/>
      <c r="AY53" s="1999"/>
      <c r="AZ53" s="1999"/>
      <c r="BA53" s="1999"/>
      <c r="BB53" s="1999"/>
      <c r="BC53" s="1999"/>
      <c r="BD53" s="1999"/>
      <c r="BE53" s="1999"/>
      <c r="BF53" s="1999"/>
      <c r="BG53" s="1999"/>
      <c r="BH53" s="1999"/>
      <c r="BI53" s="1999"/>
      <c r="BJ53" s="1999"/>
      <c r="BK53" s="1999"/>
      <c r="BL53" s="1999"/>
      <c r="BM53" s="1999"/>
      <c r="BN53" s="1999"/>
      <c r="BO53" s="1999"/>
      <c r="BP53" s="1999"/>
      <c r="BQ53" s="1999"/>
      <c r="BR53" s="1999"/>
      <c r="BS53" s="1999"/>
      <c r="BT53" s="1999"/>
      <c r="BU53" s="1999"/>
      <c r="BV53" s="1999"/>
      <c r="BW53" s="1999"/>
      <c r="BX53" s="1999"/>
      <c r="BY53" s="1999"/>
      <c r="BZ53" s="1999"/>
      <c r="CA53" s="2000"/>
      <c r="CB53"/>
      <c r="CC53"/>
      <c r="CD53" s="170"/>
    </row>
    <row r="54" spans="1:90" ht="29.25" customHeight="1">
      <c r="A54" s="41"/>
      <c r="B54" s="173"/>
      <c r="C54" s="413"/>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c r="BQ54" s="95"/>
      <c r="BR54" s="95"/>
      <c r="BS54" s="95"/>
      <c r="BT54" s="95"/>
      <c r="BU54" s="95"/>
      <c r="BV54" s="95"/>
      <c r="BW54" s="95"/>
      <c r="BX54" s="95"/>
      <c r="BY54" s="95"/>
      <c r="BZ54" s="95"/>
      <c r="CA54" s="95"/>
      <c r="CB54" s="95"/>
      <c r="CC54" s="95"/>
      <c r="CD54" s="176"/>
    </row>
    <row r="55" spans="1:90" ht="29.25" customHeight="1">
      <c r="A55" s="41"/>
      <c r="B55" s="145"/>
      <c r="C55" s="396"/>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71"/>
    </row>
    <row r="56" spans="1:90" ht="30" customHeight="1">
      <c r="A56" s="41"/>
      <c r="B56" s="83"/>
      <c r="C56" s="268">
        <v>9.17</v>
      </c>
      <c r="D56" s="132" t="s">
        <v>1396</v>
      </c>
      <c r="E56"/>
      <c r="F56"/>
      <c r="G56"/>
      <c r="H56"/>
      <c r="I56"/>
      <c r="J56"/>
      <c r="K56"/>
      <c r="L56"/>
      <c r="M56"/>
      <c r="N56"/>
      <c r="O56"/>
      <c r="P56"/>
      <c r="Q56"/>
      <c r="R56"/>
      <c r="S56"/>
      <c r="T56"/>
      <c r="U56"/>
      <c r="V56"/>
      <c r="W56"/>
      <c r="X56"/>
      <c r="Y56"/>
      <c r="Z56"/>
      <c r="AA56"/>
      <c r="AB56"/>
      <c r="AC56"/>
      <c r="AD56"/>
      <c r="AE56"/>
      <c r="AF56"/>
      <c r="AG56"/>
      <c r="AH56"/>
      <c r="AI56" s="286"/>
      <c r="AJ56" s="286"/>
      <c r="AK56" s="286"/>
      <c r="AL56" s="286"/>
      <c r="AM56" s="286"/>
      <c r="AN56" s="286"/>
      <c r="AO56" s="286"/>
      <c r="AP56" s="2001" t="s">
        <v>987</v>
      </c>
      <c r="AQ56" s="2002"/>
      <c r="AR56" s="1995"/>
      <c r="AS56" s="1996"/>
      <c r="AT56" s="1996"/>
      <c r="AU56" s="1996"/>
      <c r="AV56" s="1996"/>
      <c r="AW56" s="1996"/>
      <c r="AX56" s="1996"/>
      <c r="AY56" s="1996"/>
      <c r="AZ56" s="1996"/>
      <c r="BA56" s="1996"/>
      <c r="BB56" s="1996"/>
      <c r="BC56" s="1996"/>
      <c r="BD56" s="1996"/>
      <c r="BE56" s="1996"/>
      <c r="BF56" s="1996"/>
      <c r="BG56" s="1996"/>
      <c r="BH56" s="1996"/>
      <c r="BI56" s="1996"/>
      <c r="BJ56" s="1996"/>
      <c r="BK56" s="1996"/>
      <c r="BL56" s="1996"/>
      <c r="BM56" s="1996"/>
      <c r="BN56" s="1996"/>
      <c r="BO56" s="1996"/>
      <c r="BP56" s="1996"/>
      <c r="BQ56" s="1996"/>
      <c r="BR56" s="1996"/>
      <c r="BS56" s="1996"/>
      <c r="BT56" s="1996"/>
      <c r="BU56" s="1996"/>
      <c r="BV56" s="1996"/>
      <c r="BW56" s="1996"/>
      <c r="BX56" s="1996"/>
      <c r="BY56" s="1996"/>
      <c r="BZ56" s="1996"/>
      <c r="CA56" s="1997"/>
      <c r="CB56"/>
      <c r="CC56"/>
      <c r="CD56" s="78"/>
      <c r="CL56"/>
    </row>
    <row r="57" spans="1:90" ht="30" customHeight="1">
      <c r="A57" s="41"/>
      <c r="B57" s="121"/>
      <c r="C57" s="161"/>
      <c r="D57" s="133" t="s">
        <v>1397</v>
      </c>
      <c r="E57"/>
      <c r="F57"/>
      <c r="G57"/>
      <c r="H57"/>
      <c r="I57"/>
      <c r="J57"/>
      <c r="K57"/>
      <c r="L57"/>
      <c r="M57"/>
      <c r="N57"/>
      <c r="O57"/>
      <c r="P57"/>
      <c r="Q57"/>
      <c r="R57"/>
      <c r="S57"/>
      <c r="T57"/>
      <c r="U57"/>
      <c r="V57"/>
      <c r="W57"/>
      <c r="X57"/>
      <c r="Y57"/>
      <c r="Z57"/>
      <c r="AA57"/>
      <c r="AB57"/>
      <c r="AC57"/>
      <c r="AD57"/>
      <c r="AE57"/>
      <c r="AF57"/>
      <c r="AG57"/>
      <c r="AH57"/>
      <c r="AI57" s="286"/>
      <c r="AJ57" s="286"/>
      <c r="AK57" s="286"/>
      <c r="AL57" s="286"/>
      <c r="AM57" s="286"/>
      <c r="AN57" s="286"/>
      <c r="AO57" s="286"/>
      <c r="AP57" s="2002"/>
      <c r="AQ57" s="2002"/>
      <c r="AR57" s="1998"/>
      <c r="AS57" s="1999"/>
      <c r="AT57" s="1999"/>
      <c r="AU57" s="1999"/>
      <c r="AV57" s="1999"/>
      <c r="AW57" s="1999"/>
      <c r="AX57" s="1999"/>
      <c r="AY57" s="1999"/>
      <c r="AZ57" s="1999"/>
      <c r="BA57" s="1999"/>
      <c r="BB57" s="1999"/>
      <c r="BC57" s="1999"/>
      <c r="BD57" s="1999"/>
      <c r="BE57" s="1999"/>
      <c r="BF57" s="1999"/>
      <c r="BG57" s="1999"/>
      <c r="BH57" s="1999"/>
      <c r="BI57" s="1999"/>
      <c r="BJ57" s="1999"/>
      <c r="BK57" s="1999"/>
      <c r="BL57" s="1999"/>
      <c r="BM57" s="1999"/>
      <c r="BN57" s="1999"/>
      <c r="BO57" s="1999"/>
      <c r="BP57" s="1999"/>
      <c r="BQ57" s="1999"/>
      <c r="BR57" s="1999"/>
      <c r="BS57" s="1999"/>
      <c r="BT57" s="1999"/>
      <c r="BU57" s="1999"/>
      <c r="BV57" s="1999"/>
      <c r="BW57" s="1999"/>
      <c r="BX57" s="1999"/>
      <c r="BY57" s="1999"/>
      <c r="BZ57" s="1999"/>
      <c r="CA57" s="2000"/>
      <c r="CB57"/>
      <c r="CC57"/>
      <c r="CD57" s="170"/>
      <c r="CL57"/>
    </row>
    <row r="58" spans="1:90" ht="29.25" customHeight="1">
      <c r="A58" s="41"/>
      <c r="B58" s="173"/>
      <c r="C58" s="413"/>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c r="BA58" s="95"/>
      <c r="BB58" s="95"/>
      <c r="BC58" s="95"/>
      <c r="BD58" s="95"/>
      <c r="BE58" s="95"/>
      <c r="BF58" s="95"/>
      <c r="BG58" s="95"/>
      <c r="BH58" s="95"/>
      <c r="BI58" s="95"/>
      <c r="BJ58" s="95"/>
      <c r="BK58" s="95"/>
      <c r="BL58" s="95"/>
      <c r="BM58" s="95"/>
      <c r="BN58" s="95"/>
      <c r="BO58" s="95"/>
      <c r="BP58" s="95"/>
      <c r="BQ58" s="95"/>
      <c r="BR58" s="95"/>
      <c r="BS58" s="95"/>
      <c r="BT58" s="95"/>
      <c r="BU58" s="95"/>
      <c r="BV58" s="95"/>
      <c r="BW58" s="95"/>
      <c r="BX58" s="95"/>
      <c r="BY58" s="95"/>
      <c r="BZ58" s="95"/>
      <c r="CA58" s="95"/>
      <c r="CB58" s="95"/>
      <c r="CC58" s="95"/>
      <c r="CD58" s="176"/>
      <c r="CL58"/>
    </row>
    <row r="59" spans="1:90" ht="29.25" customHeight="1">
      <c r="A59" s="41"/>
      <c r="B59" s="145"/>
      <c r="C59" s="396"/>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71"/>
    </row>
    <row r="60" spans="1:90" ht="30" customHeight="1">
      <c r="A60" s="41"/>
      <c r="B60" s="83"/>
      <c r="C60" s="268">
        <v>9.18</v>
      </c>
      <c r="D60" s="132" t="s">
        <v>1398</v>
      </c>
      <c r="E60"/>
      <c r="F60"/>
      <c r="G60"/>
      <c r="H60"/>
      <c r="I60"/>
      <c r="J60"/>
      <c r="K60"/>
      <c r="L60"/>
      <c r="M60"/>
      <c r="N60"/>
      <c r="O60"/>
      <c r="P60"/>
      <c r="Q60"/>
      <c r="R60"/>
      <c r="S60"/>
      <c r="T60"/>
      <c r="U60"/>
      <c r="V60"/>
      <c r="W60"/>
      <c r="X60"/>
      <c r="Y60"/>
      <c r="Z60"/>
      <c r="AA60"/>
      <c r="AB60"/>
      <c r="AC60"/>
      <c r="AD60"/>
      <c r="AE60"/>
      <c r="AF60"/>
      <c r="AG60"/>
      <c r="AH60"/>
      <c r="AI60" s="286"/>
      <c r="AJ60" s="286"/>
      <c r="AK60" s="286"/>
      <c r="AL60" s="286"/>
      <c r="AM60" s="286"/>
      <c r="AN60" s="286"/>
      <c r="AO60" s="286"/>
      <c r="AP60" s="2001" t="s">
        <v>990</v>
      </c>
      <c r="AQ60" s="2002"/>
      <c r="AR60" s="1995"/>
      <c r="AS60" s="1996"/>
      <c r="AT60" s="1996"/>
      <c r="AU60" s="1996"/>
      <c r="AV60" s="1996"/>
      <c r="AW60" s="1996"/>
      <c r="AX60" s="1996"/>
      <c r="AY60" s="1996"/>
      <c r="AZ60" s="1996"/>
      <c r="BA60" s="1996"/>
      <c r="BB60" s="1996"/>
      <c r="BC60" s="1996"/>
      <c r="BD60" s="1996"/>
      <c r="BE60" s="1996"/>
      <c r="BF60" s="1996"/>
      <c r="BG60" s="1996"/>
      <c r="BH60" s="1996"/>
      <c r="BI60" s="1996"/>
      <c r="BJ60" s="1996"/>
      <c r="BK60" s="1996"/>
      <c r="BL60" s="1996"/>
      <c r="BM60" s="1996"/>
      <c r="BN60" s="1996"/>
      <c r="BO60" s="1996"/>
      <c r="BP60" s="1996"/>
      <c r="BQ60" s="1996"/>
      <c r="BR60" s="1996"/>
      <c r="BS60" s="1996"/>
      <c r="BT60" s="1996"/>
      <c r="BU60" s="1996"/>
      <c r="BV60" s="1996"/>
      <c r="BW60" s="1996"/>
      <c r="BX60" s="1996"/>
      <c r="BY60" s="1996"/>
      <c r="BZ60" s="1996"/>
      <c r="CA60" s="1997"/>
      <c r="CB60"/>
      <c r="CC60"/>
      <c r="CD60" s="78"/>
    </row>
    <row r="61" spans="1:90" ht="30" customHeight="1">
      <c r="A61" s="41"/>
      <c r="B61" s="121"/>
      <c r="C61" s="161"/>
      <c r="D61" s="133" t="s">
        <v>1399</v>
      </c>
      <c r="E61"/>
      <c r="F61"/>
      <c r="G61"/>
      <c r="H61"/>
      <c r="I61"/>
      <c r="J61"/>
      <c r="K61"/>
      <c r="L61"/>
      <c r="M61"/>
      <c r="N61"/>
      <c r="O61"/>
      <c r="P61"/>
      <c r="Q61"/>
      <c r="R61"/>
      <c r="S61"/>
      <c r="T61"/>
      <c r="U61"/>
      <c r="V61"/>
      <c r="W61"/>
      <c r="X61"/>
      <c r="Y61"/>
      <c r="Z61"/>
      <c r="AA61"/>
      <c r="AB61"/>
      <c r="AC61"/>
      <c r="AD61"/>
      <c r="AE61"/>
      <c r="AF61"/>
      <c r="AG61"/>
      <c r="AH61"/>
      <c r="AI61" s="286"/>
      <c r="AJ61" s="286"/>
      <c r="AK61" s="286"/>
      <c r="AL61" s="286"/>
      <c r="AM61" s="286"/>
      <c r="AN61" s="286"/>
      <c r="AO61" s="286"/>
      <c r="AP61" s="2002"/>
      <c r="AQ61" s="2002"/>
      <c r="AR61" s="1998"/>
      <c r="AS61" s="1999"/>
      <c r="AT61" s="1999"/>
      <c r="AU61" s="1999"/>
      <c r="AV61" s="1999"/>
      <c r="AW61" s="1999"/>
      <c r="AX61" s="1999"/>
      <c r="AY61" s="1999"/>
      <c r="AZ61" s="1999"/>
      <c r="BA61" s="1999"/>
      <c r="BB61" s="1999"/>
      <c r="BC61" s="1999"/>
      <c r="BD61" s="1999"/>
      <c r="BE61" s="1999"/>
      <c r="BF61" s="1999"/>
      <c r="BG61" s="1999"/>
      <c r="BH61" s="1999"/>
      <c r="BI61" s="1999"/>
      <c r="BJ61" s="1999"/>
      <c r="BK61" s="1999"/>
      <c r="BL61" s="1999"/>
      <c r="BM61" s="1999"/>
      <c r="BN61" s="1999"/>
      <c r="BO61" s="1999"/>
      <c r="BP61" s="1999"/>
      <c r="BQ61" s="1999"/>
      <c r="BR61" s="1999"/>
      <c r="BS61" s="1999"/>
      <c r="BT61" s="1999"/>
      <c r="BU61" s="1999"/>
      <c r="BV61" s="1999"/>
      <c r="BW61" s="1999"/>
      <c r="BX61" s="1999"/>
      <c r="BY61" s="1999"/>
      <c r="BZ61" s="1999"/>
      <c r="CA61" s="2000"/>
      <c r="CB61"/>
      <c r="CC61"/>
      <c r="CD61" s="170"/>
    </row>
    <row r="62" spans="1:90" ht="29.25" customHeight="1" thickBot="1">
      <c r="A62" s="41"/>
      <c r="B62" s="173"/>
      <c r="C62" s="413"/>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c r="AZ62" s="95"/>
      <c r="BA62" s="95"/>
      <c r="BB62" s="95"/>
      <c r="BC62" s="95"/>
      <c r="BD62" s="95"/>
      <c r="BE62" s="95"/>
      <c r="BF62" s="95"/>
      <c r="BG62" s="95"/>
      <c r="BH62" s="95"/>
      <c r="BI62" s="95"/>
      <c r="BJ62" s="95"/>
      <c r="BK62" s="95"/>
      <c r="BL62" s="95"/>
      <c r="BM62" s="95"/>
      <c r="BN62" s="95"/>
      <c r="BO62" s="95"/>
      <c r="BP62" s="95"/>
      <c r="BQ62" s="95"/>
      <c r="BR62" s="95"/>
      <c r="BS62" s="95"/>
      <c r="BT62" s="95"/>
      <c r="BU62" s="95"/>
      <c r="BV62" s="95"/>
      <c r="BW62" s="95"/>
      <c r="BX62" s="95"/>
      <c r="BY62" s="95"/>
      <c r="BZ62" s="95"/>
      <c r="CA62" s="95"/>
      <c r="CB62" s="95"/>
      <c r="CC62" s="95"/>
      <c r="CD62" s="176"/>
    </row>
    <row r="63" spans="1:90" ht="29.25" customHeight="1">
      <c r="A63" s="1"/>
      <c r="B63" s="394"/>
      <c r="CB63"/>
      <c r="CC63" s="150"/>
      <c r="CD63" s="41"/>
    </row>
    <row r="64" spans="1:90" ht="30" customHeight="1">
      <c r="A64" s="1"/>
      <c r="B64" s="394"/>
      <c r="C64" s="268">
        <v>9.19</v>
      </c>
      <c r="D64" s="132" t="s">
        <v>1400</v>
      </c>
      <c r="BX64" s="101"/>
      <c r="BY64" s="353" t="s">
        <v>1340</v>
      </c>
      <c r="CB64"/>
      <c r="CC64" s="150"/>
      <c r="CD64" s="41"/>
    </row>
    <row r="65" spans="1:110" ht="30" customHeight="1">
      <c r="A65" s="1"/>
      <c r="B65" s="1397"/>
      <c r="D65" s="132" t="s">
        <v>1401</v>
      </c>
      <c r="E65" s="132"/>
      <c r="F65" s="293"/>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002">
        <v>80</v>
      </c>
      <c r="AQ65" s="2002"/>
      <c r="AR65" s="1995"/>
      <c r="AS65" s="1996"/>
      <c r="AT65" s="1996"/>
      <c r="AU65" s="1996"/>
      <c r="AV65" s="1996"/>
      <c r="AW65" s="1996"/>
      <c r="AX65" s="1996"/>
      <c r="AY65" s="1996"/>
      <c r="AZ65" s="1996"/>
      <c r="BA65" s="1996"/>
      <c r="BB65" s="1996"/>
      <c r="BC65" s="1996"/>
      <c r="BD65" s="1996"/>
      <c r="BE65" s="1996"/>
      <c r="BF65" s="1996"/>
      <c r="BG65" s="1996"/>
      <c r="BH65" s="1996"/>
      <c r="BI65" s="1996"/>
      <c r="BJ65" s="1996"/>
      <c r="BK65" s="1996"/>
      <c r="BL65" s="1996"/>
      <c r="BM65" s="1996"/>
      <c r="BN65" s="1996"/>
      <c r="BO65" s="1996"/>
      <c r="BP65" s="1996"/>
      <c r="BQ65" s="1996"/>
      <c r="BR65" s="1996"/>
      <c r="BS65" s="1996"/>
      <c r="BT65" s="1996"/>
      <c r="BU65" s="1996"/>
      <c r="BV65" s="1996"/>
      <c r="BW65" s="1996"/>
      <c r="BX65" s="1996"/>
      <c r="BY65" s="1996"/>
      <c r="BZ65" s="1996"/>
      <c r="CA65" s="1997"/>
      <c r="CB65"/>
      <c r="CC65"/>
      <c r="CD65" s="99"/>
    </row>
    <row r="66" spans="1:110" ht="30" customHeight="1">
      <c r="A66" s="1"/>
      <c r="B66" s="389"/>
      <c r="C66" s="161"/>
      <c r="D66" s="292" t="s">
        <v>1402</v>
      </c>
      <c r="E66" s="156"/>
      <c r="F66" s="155"/>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002"/>
      <c r="AQ66" s="2002"/>
      <c r="AR66" s="1998"/>
      <c r="AS66" s="1999"/>
      <c r="AT66" s="1999"/>
      <c r="AU66" s="1999"/>
      <c r="AV66" s="1999"/>
      <c r="AW66" s="1999"/>
      <c r="AX66" s="1999"/>
      <c r="AY66" s="1999"/>
      <c r="AZ66" s="1999"/>
      <c r="BA66" s="1999"/>
      <c r="BB66" s="1999"/>
      <c r="BC66" s="1999"/>
      <c r="BD66" s="1999"/>
      <c r="BE66" s="1999"/>
      <c r="BF66" s="1999"/>
      <c r="BG66" s="1999"/>
      <c r="BH66" s="1999"/>
      <c r="BI66" s="1999"/>
      <c r="BJ66" s="1999"/>
      <c r="BK66" s="1999"/>
      <c r="BL66" s="1999"/>
      <c r="BM66" s="1999"/>
      <c r="BN66" s="1999"/>
      <c r="BO66" s="1999"/>
      <c r="BP66" s="1999"/>
      <c r="BQ66" s="1999"/>
      <c r="BR66" s="1999"/>
      <c r="BS66" s="1999"/>
      <c r="BT66" s="1999"/>
      <c r="BU66" s="1999"/>
      <c r="BV66" s="1999"/>
      <c r="BW66" s="1999"/>
      <c r="BX66" s="1999"/>
      <c r="BY66" s="1999"/>
      <c r="BZ66" s="1999"/>
      <c r="CA66" s="2000"/>
      <c r="CB66"/>
      <c r="CC66"/>
      <c r="CD66" s="99"/>
    </row>
    <row r="67" spans="1:110" ht="30" customHeight="1">
      <c r="A67" s="1"/>
      <c r="B67" s="389"/>
      <c r="C67" s="161"/>
      <c r="D67" s="292" t="s">
        <v>1403</v>
      </c>
      <c r="E67" s="156"/>
      <c r="F67" s="155"/>
      <c r="G67" s="157"/>
      <c r="H67" s="158"/>
      <c r="I67" s="158"/>
      <c r="J67" s="158"/>
      <c r="K67" s="158"/>
      <c r="L67" s="158"/>
      <c r="M67" s="126"/>
      <c r="N67" s="158"/>
      <c r="O67" s="158"/>
      <c r="P67" s="158"/>
      <c r="Q67" s="158"/>
      <c r="R67" s="158"/>
      <c r="S67" s="158"/>
      <c r="T67" s="126"/>
      <c r="U67" s="126"/>
      <c r="V67" s="126"/>
      <c r="W67" s="126"/>
      <c r="X67" s="126"/>
      <c r="Y67" s="126"/>
      <c r="Z67" s="126"/>
      <c r="AA67" s="126"/>
      <c r="AB67" s="126"/>
      <c r="AC67" s="126"/>
      <c r="AD67" s="159"/>
      <c r="AE67" s="159"/>
      <c r="AF67" s="159"/>
      <c r="AG67" s="159"/>
      <c r="AH67" s="159"/>
      <c r="AI67" s="159"/>
      <c r="AJ67" s="159"/>
      <c r="AK67" s="112"/>
      <c r="AL67" s="112"/>
      <c r="AM67" s="112"/>
      <c r="AN67" s="113"/>
      <c r="AO67" s="113"/>
      <c r="AP67" s="113"/>
      <c r="AQ67" s="113"/>
      <c r="AR67" s="113"/>
      <c r="AS67" s="113"/>
      <c r="AT67" s="113"/>
      <c r="AU67" s="113"/>
      <c r="AV67" s="113"/>
      <c r="AW67" s="113"/>
      <c r="AX67" s="113"/>
      <c r="AY67" s="113"/>
      <c r="AZ67" s="113"/>
      <c r="BA67" s="113"/>
      <c r="BB67" s="113"/>
      <c r="BC67" s="113"/>
      <c r="BD67" s="113"/>
      <c r="BE67" s="113"/>
      <c r="BF67" s="113"/>
      <c r="BG67" s="113"/>
      <c r="BH67" s="113"/>
      <c r="BI67" s="113"/>
      <c r="BJ67" s="113"/>
      <c r="BK67" s="113"/>
      <c r="BL67" s="113"/>
      <c r="BM67" s="113"/>
      <c r="BN67" s="113"/>
      <c r="BO67" s="160"/>
      <c r="BP67" s="160"/>
      <c r="BQ67"/>
      <c r="BR67"/>
      <c r="BS67"/>
      <c r="BT67"/>
      <c r="BU67"/>
      <c r="BV67"/>
      <c r="BW67"/>
      <c r="BX67"/>
      <c r="BY67"/>
      <c r="BZ67"/>
      <c r="CA67"/>
      <c r="CB67"/>
      <c r="CC67"/>
      <c r="CD67" s="99"/>
      <c r="CL67"/>
    </row>
    <row r="68" spans="1:110" ht="29.25" customHeight="1" thickBot="1">
      <c r="A68" s="1"/>
      <c r="B68" s="79"/>
      <c r="C68" s="294"/>
      <c r="D68" s="295"/>
      <c r="E68" s="296"/>
      <c r="F68" s="297"/>
      <c r="G68" s="298"/>
      <c r="H68" s="299"/>
      <c r="I68" s="299"/>
      <c r="J68" s="299"/>
      <c r="K68" s="299"/>
      <c r="L68" s="299"/>
      <c r="M68" s="300"/>
      <c r="N68" s="299"/>
      <c r="O68" s="299"/>
      <c r="P68" s="299"/>
      <c r="Q68" s="299"/>
      <c r="R68" s="299"/>
      <c r="S68" s="299"/>
      <c r="T68" s="300"/>
      <c r="U68" s="300"/>
      <c r="V68" s="300"/>
      <c r="W68" s="300"/>
      <c r="X68" s="300"/>
      <c r="Y68" s="300"/>
      <c r="Z68" s="300"/>
      <c r="AA68" s="300"/>
      <c r="AB68" s="300"/>
      <c r="AC68" s="300"/>
      <c r="AD68" s="301"/>
      <c r="AE68" s="301"/>
      <c r="AF68" s="301"/>
      <c r="AG68" s="301"/>
      <c r="AH68" s="301"/>
      <c r="AI68" s="301"/>
      <c r="AJ68" s="301"/>
      <c r="AK68" s="302"/>
      <c r="AL68" s="302"/>
      <c r="AM68" s="302"/>
      <c r="AN68" s="303"/>
      <c r="AO68" s="303"/>
      <c r="AP68" s="303"/>
      <c r="AQ68" s="303"/>
      <c r="AR68" s="303"/>
      <c r="AS68" s="303"/>
      <c r="AT68" s="303"/>
      <c r="AU68" s="303"/>
      <c r="AV68" s="303"/>
      <c r="AW68" s="303"/>
      <c r="AX68" s="303"/>
      <c r="AY68" s="303"/>
      <c r="AZ68" s="303"/>
      <c r="BA68" s="303"/>
      <c r="BB68" s="303"/>
      <c r="BC68" s="303"/>
      <c r="BD68" s="303"/>
      <c r="BE68" s="303"/>
      <c r="BF68" s="303"/>
      <c r="BG68" s="303"/>
      <c r="BH68" s="303"/>
      <c r="BI68" s="303"/>
      <c r="BJ68" s="303"/>
      <c r="BK68" s="303"/>
      <c r="BL68" s="303"/>
      <c r="BM68" s="303"/>
      <c r="BN68" s="303"/>
      <c r="BO68" s="304"/>
      <c r="BP68" s="304"/>
      <c r="BQ68" s="95"/>
      <c r="BR68" s="95"/>
      <c r="BS68" s="95"/>
      <c r="BT68" s="95"/>
      <c r="BU68" s="95"/>
      <c r="BV68" s="95"/>
      <c r="BW68" s="95"/>
      <c r="BX68" s="95"/>
      <c r="BY68" s="95"/>
      <c r="BZ68" s="95"/>
      <c r="CA68" s="95"/>
      <c r="CB68" s="95"/>
      <c r="CC68" s="95"/>
      <c r="CD68" s="198"/>
      <c r="CL68"/>
    </row>
    <row r="69" spans="1:110" ht="18.75" customHeight="1">
      <c r="A69" s="1"/>
      <c r="B69" s="389"/>
      <c r="C69" s="161"/>
      <c r="D69" s="133"/>
      <c r="E69" s="156"/>
      <c r="F69" s="155"/>
      <c r="G69" s="157"/>
      <c r="H69" s="158"/>
      <c r="I69" s="158"/>
      <c r="J69" s="158"/>
      <c r="K69" s="158"/>
      <c r="L69" s="158"/>
      <c r="M69" s="126"/>
      <c r="N69" s="158"/>
      <c r="O69" s="158"/>
      <c r="P69" s="158"/>
      <c r="Q69" s="158"/>
      <c r="R69" s="158"/>
      <c r="S69" s="158"/>
      <c r="T69" s="126"/>
      <c r="U69" s="126"/>
      <c r="V69" s="126"/>
      <c r="W69" s="126"/>
      <c r="X69" s="126"/>
      <c r="Y69" s="126"/>
      <c r="Z69" s="126"/>
      <c r="AA69" s="126"/>
      <c r="AB69" s="126"/>
      <c r="AC69" s="126"/>
      <c r="AD69" s="159"/>
      <c r="AE69" s="159"/>
      <c r="AF69" s="159"/>
      <c r="AG69" s="159"/>
      <c r="AH69" s="159"/>
      <c r="AI69" s="159"/>
      <c r="AJ69" s="159"/>
      <c r="AK69" s="112"/>
      <c r="AL69" s="112"/>
      <c r="AM69" s="112"/>
      <c r="AN69" s="113"/>
      <c r="AO69" s="113"/>
      <c r="AP69" s="113"/>
      <c r="AQ69" s="113"/>
      <c r="AR69" s="113"/>
      <c r="AS69" s="113"/>
      <c r="AT69" s="113"/>
      <c r="AU69" s="113"/>
      <c r="AV69" s="113"/>
      <c r="AW69" s="113"/>
      <c r="AX69" s="113"/>
      <c r="AY69" s="113"/>
      <c r="AZ69" s="113"/>
      <c r="BA69" s="113"/>
      <c r="BB69" s="113"/>
      <c r="BC69" s="113"/>
      <c r="BD69" s="113"/>
      <c r="BE69" s="113"/>
      <c r="BF69" s="113"/>
      <c r="BG69" s="113"/>
      <c r="BH69" s="113"/>
      <c r="BI69" s="113"/>
      <c r="BJ69" s="113"/>
      <c r="BK69" s="113"/>
      <c r="BL69" s="113"/>
      <c r="BM69" s="113"/>
      <c r="BN69" s="113"/>
      <c r="BO69" s="160"/>
      <c r="BP69" s="160"/>
      <c r="BQ69" s="69"/>
      <c r="BR69" s="69"/>
      <c r="BS69" s="69"/>
      <c r="BT69" s="69"/>
      <c r="BU69" s="69"/>
      <c r="BV69" s="69"/>
      <c r="BW69" s="69"/>
      <c r="BX69" s="69"/>
      <c r="BY69" s="69"/>
      <c r="BZ69" s="69"/>
      <c r="CA69" s="69"/>
      <c r="CB69" s="69"/>
      <c r="CC69" s="69"/>
      <c r="CD69" s="99"/>
      <c r="CL69"/>
    </row>
    <row r="70" spans="1:110" ht="29.25" customHeight="1">
      <c r="A70" s="1"/>
      <c r="B70" s="394"/>
      <c r="C70" s="416"/>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351" t="s">
        <v>1354</v>
      </c>
      <c r="BZ70" s="69"/>
      <c r="CA70" s="69"/>
      <c r="CB70" s="69"/>
      <c r="CC70" s="69"/>
      <c r="CD70" s="171"/>
      <c r="CL70"/>
    </row>
    <row r="71" spans="1:110" ht="30" customHeight="1">
      <c r="A71" s="1"/>
      <c r="B71" s="389"/>
      <c r="C71" s="268">
        <v>9.1999999999999993</v>
      </c>
      <c r="D71" s="161" t="s">
        <v>1404</v>
      </c>
      <c r="E71"/>
      <c r="F71"/>
      <c r="G71"/>
      <c r="H71"/>
      <c r="I71"/>
      <c r="J71"/>
      <c r="K71"/>
      <c r="L71"/>
      <c r="M71"/>
      <c r="N71"/>
      <c r="O71"/>
      <c r="P71"/>
      <c r="Q71"/>
      <c r="R71"/>
      <c r="S71"/>
      <c r="T71"/>
      <c r="U71"/>
      <c r="V71"/>
      <c r="W71"/>
      <c r="X71"/>
      <c r="Y71"/>
      <c r="Z71"/>
      <c r="AA71"/>
      <c r="AB71"/>
      <c r="AC71"/>
      <c r="AD71"/>
      <c r="AE71"/>
      <c r="AF71"/>
      <c r="AG71"/>
      <c r="AH71"/>
      <c r="AI71" s="286"/>
      <c r="AJ71" s="286"/>
      <c r="AK71" s="286"/>
      <c r="AL71" s="286"/>
      <c r="AM71" s="286"/>
      <c r="AN71" s="286"/>
      <c r="AO71" s="286"/>
      <c r="AP71" s="2001" t="s">
        <v>993</v>
      </c>
      <c r="AQ71" s="2002"/>
      <c r="AR71" s="1995"/>
      <c r="AS71" s="1996"/>
      <c r="AT71" s="1996"/>
      <c r="AU71" s="1996"/>
      <c r="AV71" s="1996"/>
      <c r="AW71" s="1996"/>
      <c r="AX71" s="1996"/>
      <c r="AY71" s="1996"/>
      <c r="AZ71" s="1996"/>
      <c r="BA71" s="1996"/>
      <c r="BB71" s="1996"/>
      <c r="BC71" s="1996"/>
      <c r="BD71" s="1996"/>
      <c r="BE71" s="1996"/>
      <c r="BF71" s="1996"/>
      <c r="BG71" s="1996"/>
      <c r="BH71" s="1996"/>
      <c r="BI71" s="1996"/>
      <c r="BJ71" s="1996"/>
      <c r="BK71" s="1996"/>
      <c r="BL71" s="1996"/>
      <c r="BM71" s="1996"/>
      <c r="BN71" s="1996"/>
      <c r="BO71" s="1996"/>
      <c r="BP71" s="1996"/>
      <c r="BQ71" s="1996"/>
      <c r="BR71" s="1996"/>
      <c r="BS71" s="1996"/>
      <c r="BT71" s="1996"/>
      <c r="BU71" s="1996"/>
      <c r="BV71" s="1996"/>
      <c r="BW71" s="1996"/>
      <c r="BX71" s="1996"/>
      <c r="BY71" s="1996"/>
      <c r="BZ71" s="1996"/>
      <c r="CA71" s="1997"/>
      <c r="CB71"/>
      <c r="CC71"/>
      <c r="CD71" s="78"/>
    </row>
    <row r="72" spans="1:110" ht="30" customHeight="1">
      <c r="A72" s="1"/>
      <c r="B72" s="449"/>
      <c r="C72" s="161"/>
      <c r="D72" s="164" t="s">
        <v>1405</v>
      </c>
      <c r="E72"/>
      <c r="F72"/>
      <c r="G72"/>
      <c r="H72"/>
      <c r="I72"/>
      <c r="J72"/>
      <c r="K72"/>
      <c r="L72"/>
      <c r="M72"/>
      <c r="N72"/>
      <c r="O72"/>
      <c r="P72"/>
      <c r="Q72"/>
      <c r="R72"/>
      <c r="S72"/>
      <c r="T72"/>
      <c r="U72"/>
      <c r="V72"/>
      <c r="W72"/>
      <c r="X72"/>
      <c r="Y72"/>
      <c r="Z72"/>
      <c r="AA72"/>
      <c r="AB72"/>
      <c r="AC72"/>
      <c r="AD72"/>
      <c r="AE72"/>
      <c r="AF72"/>
      <c r="AG72"/>
      <c r="AH72"/>
      <c r="AI72" s="286"/>
      <c r="AJ72" s="286"/>
      <c r="AK72" s="286"/>
      <c r="AL72" s="286"/>
      <c r="AM72" s="286"/>
      <c r="AN72" s="286"/>
      <c r="AO72" s="286"/>
      <c r="AP72" s="2002"/>
      <c r="AQ72" s="2002"/>
      <c r="AR72" s="1998"/>
      <c r="AS72" s="1999"/>
      <c r="AT72" s="1999"/>
      <c r="AU72" s="1999"/>
      <c r="AV72" s="1999"/>
      <c r="AW72" s="1999"/>
      <c r="AX72" s="1999"/>
      <c r="AY72" s="1999"/>
      <c r="AZ72" s="1999"/>
      <c r="BA72" s="1999"/>
      <c r="BB72" s="1999"/>
      <c r="BC72" s="1999"/>
      <c r="BD72" s="1999"/>
      <c r="BE72" s="1999"/>
      <c r="BF72" s="1999"/>
      <c r="BG72" s="1999"/>
      <c r="BH72" s="1999"/>
      <c r="BI72" s="1999"/>
      <c r="BJ72" s="1999"/>
      <c r="BK72" s="1999"/>
      <c r="BL72" s="1999"/>
      <c r="BM72" s="1999"/>
      <c r="BN72" s="1999"/>
      <c r="BO72" s="1999"/>
      <c r="BP72" s="1999"/>
      <c r="BQ72" s="1999"/>
      <c r="BR72" s="1999"/>
      <c r="BS72" s="1999"/>
      <c r="BT72" s="1999"/>
      <c r="BU72" s="1999"/>
      <c r="BV72" s="1999"/>
      <c r="BW72" s="1999"/>
      <c r="BX72" s="1999"/>
      <c r="BY72" s="1999"/>
      <c r="BZ72" s="1999"/>
      <c r="CA72" s="2000"/>
      <c r="CB72"/>
      <c r="CC72"/>
      <c r="CD72" s="170"/>
    </row>
    <row r="73" spans="1:110" ht="29.25" customHeight="1">
      <c r="A73" s="1"/>
      <c r="B73" s="277"/>
      <c r="C73" s="413"/>
      <c r="D73" s="95"/>
      <c r="E73" s="95"/>
      <c r="F73" s="95"/>
      <c r="G73" s="95"/>
      <c r="H73" s="95"/>
      <c r="I73" s="95"/>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95"/>
      <c r="AJ73" s="95"/>
      <c r="AK73" s="95"/>
      <c r="AL73" s="95"/>
      <c r="AM73" s="95"/>
      <c r="AN73" s="95"/>
      <c r="AO73" s="95"/>
      <c r="AP73" s="95"/>
      <c r="AQ73" s="95"/>
      <c r="AR73" s="95"/>
      <c r="AS73" s="95"/>
      <c r="AT73" s="95"/>
      <c r="AU73" s="95"/>
      <c r="AV73" s="95"/>
      <c r="AW73" s="95"/>
      <c r="AX73" s="95"/>
      <c r="AY73" s="95"/>
      <c r="AZ73" s="95"/>
      <c r="BA73" s="95"/>
      <c r="BB73" s="95"/>
      <c r="BC73" s="95"/>
      <c r="BD73" s="95"/>
      <c r="BE73" s="95"/>
      <c r="BF73" s="95"/>
      <c r="BG73" s="95"/>
      <c r="BH73" s="95"/>
      <c r="BI73" s="95"/>
      <c r="BJ73" s="95"/>
      <c r="BK73" s="95"/>
      <c r="BL73" s="95"/>
      <c r="BM73" s="95"/>
      <c r="BN73" s="95"/>
      <c r="BO73" s="95"/>
      <c r="BP73" s="95"/>
      <c r="BQ73" s="95"/>
      <c r="BR73" s="95"/>
      <c r="BS73" s="95"/>
      <c r="BT73" s="95"/>
      <c r="BU73" s="95"/>
      <c r="BV73" s="95"/>
      <c r="BW73" s="95"/>
      <c r="BX73" s="95"/>
      <c r="BY73" s="95"/>
      <c r="BZ73" s="95"/>
      <c r="CA73" s="95"/>
      <c r="CB73" s="95"/>
      <c r="CC73" s="95"/>
      <c r="CD73" s="176"/>
      <c r="CM73"/>
      <c r="CN73"/>
      <c r="CO73"/>
      <c r="CP73"/>
      <c r="CQ73"/>
      <c r="CR73"/>
      <c r="CS73"/>
      <c r="CT73"/>
      <c r="CU73"/>
      <c r="CV73"/>
      <c r="CW73"/>
      <c r="CX73"/>
      <c r="CY73"/>
      <c r="CZ73"/>
      <c r="DA73"/>
      <c r="DB73"/>
      <c r="DC73"/>
      <c r="DD73"/>
      <c r="DE73"/>
      <c r="DF73"/>
    </row>
    <row r="74" spans="1:110" ht="18.75" customHeight="1">
      <c r="A74" s="1"/>
      <c r="B74" s="394"/>
      <c r="C74" s="396"/>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71"/>
      <c r="CM74"/>
      <c r="CN74"/>
      <c r="CO74"/>
      <c r="CP74"/>
      <c r="CQ74"/>
      <c r="CR74"/>
      <c r="CS74"/>
      <c r="CT74"/>
      <c r="CU74"/>
      <c r="CV74"/>
      <c r="CW74"/>
      <c r="CX74"/>
      <c r="CY74"/>
      <c r="CZ74"/>
      <c r="DA74"/>
      <c r="DB74"/>
      <c r="DC74"/>
      <c r="DD74"/>
      <c r="DE74"/>
      <c r="DF74"/>
    </row>
    <row r="75" spans="1:110" ht="29.25" customHeight="1" thickBot="1">
      <c r="A75" s="1"/>
      <c r="B75" s="394"/>
      <c r="C75" s="396"/>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351" t="s">
        <v>1326</v>
      </c>
      <c r="BZ75" s="69"/>
      <c r="CA75" s="69"/>
      <c r="CB75"/>
      <c r="CC75"/>
      <c r="CD75" s="171"/>
      <c r="CM75"/>
      <c r="CN75"/>
      <c r="CO75"/>
      <c r="CP75"/>
      <c r="CQ75"/>
      <c r="CR75"/>
      <c r="CS75"/>
      <c r="CT75"/>
      <c r="CU75"/>
      <c r="CV75"/>
      <c r="CW75"/>
      <c r="CX75"/>
      <c r="CY75"/>
      <c r="CZ75"/>
      <c r="DA75"/>
      <c r="DB75"/>
      <c r="DC75"/>
      <c r="DD75"/>
      <c r="DE75"/>
      <c r="DF75"/>
    </row>
    <row r="76" spans="1:110" ht="30" customHeight="1">
      <c r="A76" s="1"/>
      <c r="B76" s="389"/>
      <c r="C76" s="268">
        <v>9.2100000000000009</v>
      </c>
      <c r="D76" s="175" t="s">
        <v>1406</v>
      </c>
      <c r="E76"/>
      <c r="F76"/>
      <c r="G76"/>
      <c r="H76"/>
      <c r="I76"/>
      <c r="J76"/>
      <c r="K76"/>
      <c r="L76"/>
      <c r="M76"/>
      <c r="N76"/>
      <c r="O76"/>
      <c r="P76"/>
      <c r="Q76"/>
      <c r="R76"/>
      <c r="S76"/>
      <c r="T76"/>
      <c r="U76"/>
      <c r="V76"/>
      <c r="W76"/>
      <c r="X76"/>
      <c r="Y76"/>
      <c r="Z76"/>
      <c r="AA76"/>
      <c r="AB76"/>
      <c r="AC76"/>
      <c r="AD76"/>
      <c r="AE76"/>
      <c r="AF76"/>
      <c r="AG76"/>
      <c r="AH76"/>
      <c r="AI76" s="286"/>
      <c r="AJ76" s="286"/>
      <c r="AK76" s="286"/>
      <c r="AL76" s="286"/>
      <c r="AM76" s="286"/>
      <c r="AN76" s="286"/>
      <c r="AO76" s="286"/>
      <c r="AP76" s="2001" t="s">
        <v>943</v>
      </c>
      <c r="AQ76" s="2002"/>
      <c r="AR76" s="1995"/>
      <c r="AS76" s="1996"/>
      <c r="AT76" s="1996"/>
      <c r="AU76" s="1996"/>
      <c r="AV76" s="1996"/>
      <c r="AW76" s="1996"/>
      <c r="AX76" s="1996"/>
      <c r="AY76" s="1996"/>
      <c r="AZ76" s="1996"/>
      <c r="BA76" s="1996"/>
      <c r="BB76" s="1996"/>
      <c r="BC76" s="1996"/>
      <c r="BD76" s="1996"/>
      <c r="BE76" s="1996"/>
      <c r="BF76" s="1996"/>
      <c r="BG76" s="1996"/>
      <c r="BH76" s="1996"/>
      <c r="BI76" s="1996"/>
      <c r="BJ76" s="1996"/>
      <c r="BK76" s="1996"/>
      <c r="BL76" s="1996"/>
      <c r="BM76" s="1996"/>
      <c r="BN76" s="1996"/>
      <c r="BO76" s="1996"/>
      <c r="BP76" s="1996"/>
      <c r="BQ76" s="1996"/>
      <c r="BR76" s="1996"/>
      <c r="BS76" s="1996"/>
      <c r="BT76" s="1996"/>
      <c r="BU76" s="1996"/>
      <c r="BV76" s="1996"/>
      <c r="BW76" s="1996"/>
      <c r="BX76" s="1996"/>
      <c r="BY76" s="1996"/>
      <c r="BZ76" s="1996"/>
      <c r="CA76" s="1997"/>
      <c r="CB76"/>
      <c r="CC76"/>
      <c r="CD76" s="78"/>
      <c r="CK76" s="2032">
        <f>AR17+AR28+AR33+AR37+AR42+AR47+AR52+AR56+AR60+AR65+AR71+AR76+AR81+AR86+AR91+AR96</f>
        <v>0</v>
      </c>
      <c r="CL76" s="2033"/>
      <c r="CM76" s="2033"/>
      <c r="CN76" s="2033"/>
      <c r="CO76" s="2033"/>
      <c r="CP76" s="2033"/>
      <c r="CQ76" s="2033"/>
      <c r="CR76" s="2033"/>
      <c r="CS76" s="2033"/>
      <c r="CT76" s="2033"/>
      <c r="CU76" s="2033"/>
      <c r="CV76" s="2033"/>
      <c r="CW76" s="2033"/>
      <c r="CX76" s="2033"/>
      <c r="CY76" s="2033"/>
      <c r="CZ76" s="2033"/>
      <c r="DA76" s="2033"/>
      <c r="DB76" s="2033"/>
      <c r="DC76" s="2034"/>
      <c r="DD76"/>
      <c r="DE76"/>
      <c r="DF76"/>
    </row>
    <row r="77" spans="1:110" ht="30" customHeight="1" thickBot="1">
      <c r="A77" s="1"/>
      <c r="B77" s="449"/>
      <c r="C77" s="161"/>
      <c r="D77" s="163" t="s">
        <v>1407</v>
      </c>
      <c r="E77"/>
      <c r="F77"/>
      <c r="G77"/>
      <c r="H77"/>
      <c r="I77"/>
      <c r="J77"/>
      <c r="K77"/>
      <c r="L77"/>
      <c r="M77"/>
      <c r="N77"/>
      <c r="O77"/>
      <c r="P77"/>
      <c r="Q77"/>
      <c r="R77"/>
      <c r="S77"/>
      <c r="T77"/>
      <c r="U77"/>
      <c r="V77"/>
      <c r="W77"/>
      <c r="X77"/>
      <c r="Y77"/>
      <c r="Z77"/>
      <c r="AA77"/>
      <c r="AB77"/>
      <c r="AC77"/>
      <c r="AD77"/>
      <c r="AE77"/>
      <c r="AF77"/>
      <c r="AG77"/>
      <c r="AH77"/>
      <c r="AI77" s="286"/>
      <c r="AJ77" s="286"/>
      <c r="AK77" s="286"/>
      <c r="AL77" s="286"/>
      <c r="AM77" s="286"/>
      <c r="AN77" s="286"/>
      <c r="AO77" s="286"/>
      <c r="AP77" s="2002"/>
      <c r="AQ77" s="2002"/>
      <c r="AR77" s="1998"/>
      <c r="AS77" s="1999"/>
      <c r="AT77" s="1999"/>
      <c r="AU77" s="1999"/>
      <c r="AV77" s="1999"/>
      <c r="AW77" s="1999"/>
      <c r="AX77" s="1999"/>
      <c r="AY77" s="1999"/>
      <c r="AZ77" s="1999"/>
      <c r="BA77" s="1999"/>
      <c r="BB77" s="1999"/>
      <c r="BC77" s="1999"/>
      <c r="BD77" s="1999"/>
      <c r="BE77" s="1999"/>
      <c r="BF77" s="1999"/>
      <c r="BG77" s="1999"/>
      <c r="BH77" s="1999"/>
      <c r="BI77" s="1999"/>
      <c r="BJ77" s="1999"/>
      <c r="BK77" s="1999"/>
      <c r="BL77" s="1999"/>
      <c r="BM77" s="1999"/>
      <c r="BN77" s="1999"/>
      <c r="BO77" s="1999"/>
      <c r="BP77" s="1999"/>
      <c r="BQ77" s="1999"/>
      <c r="BR77" s="1999"/>
      <c r="BS77" s="1999"/>
      <c r="BT77" s="1999"/>
      <c r="BU77" s="1999"/>
      <c r="BV77" s="1999"/>
      <c r="BW77" s="1999"/>
      <c r="BX77" s="1999"/>
      <c r="BY77" s="1999"/>
      <c r="BZ77" s="1999"/>
      <c r="CA77" s="2000"/>
      <c r="CB77"/>
      <c r="CC77"/>
      <c r="CD77" s="170"/>
      <c r="CK77" s="2035"/>
      <c r="CL77" s="2036"/>
      <c r="CM77" s="2036"/>
      <c r="CN77" s="2036"/>
      <c r="CO77" s="2036"/>
      <c r="CP77" s="2036"/>
      <c r="CQ77" s="2036"/>
      <c r="CR77" s="2036"/>
      <c r="CS77" s="2036"/>
      <c r="CT77" s="2036"/>
      <c r="CU77" s="2036"/>
      <c r="CV77" s="2036"/>
      <c r="CW77" s="2036"/>
      <c r="CX77" s="2036"/>
      <c r="CY77" s="2036"/>
      <c r="CZ77" s="2036"/>
      <c r="DA77" s="2036"/>
      <c r="DB77" s="2036"/>
      <c r="DC77" s="2037"/>
      <c r="DD77"/>
      <c r="DE77"/>
      <c r="DF77"/>
    </row>
    <row r="78" spans="1:110" ht="30" customHeight="1" thickBot="1">
      <c r="A78" s="1"/>
      <c r="B78" s="201"/>
      <c r="C78" s="413"/>
      <c r="D78" s="95"/>
      <c r="E78" s="95"/>
      <c r="F78" s="95"/>
      <c r="G78" s="95"/>
      <c r="H78" s="95"/>
      <c r="I78" s="95"/>
      <c r="J78" s="95"/>
      <c r="K78" s="95"/>
      <c r="L78" s="95"/>
      <c r="M78" s="95"/>
      <c r="N78" s="95"/>
      <c r="O78" s="95"/>
      <c r="P78" s="95"/>
      <c r="Q78" s="95"/>
      <c r="R78" s="95"/>
      <c r="S78" s="95"/>
      <c r="T78" s="95"/>
      <c r="U78" s="95"/>
      <c r="V78" s="95"/>
      <c r="W78" s="95"/>
      <c r="X78" s="95"/>
      <c r="Y78" s="95"/>
      <c r="Z78" s="95"/>
      <c r="AA78" s="95"/>
      <c r="AB78" s="95"/>
      <c r="AC78" s="95"/>
      <c r="AD78" s="95"/>
      <c r="AE78" s="95"/>
      <c r="AF78" s="95"/>
      <c r="AG78" s="95"/>
      <c r="AH78" s="95"/>
      <c r="AI78" s="95"/>
      <c r="AJ78" s="95"/>
      <c r="AK78" s="95"/>
      <c r="AL78" s="95"/>
      <c r="AM78" s="95"/>
      <c r="AN78" s="95"/>
      <c r="AO78" s="95"/>
      <c r="AP78" s="95"/>
      <c r="AQ78" s="95"/>
      <c r="AR78" s="95"/>
      <c r="AS78" s="95"/>
      <c r="AT78" s="95"/>
      <c r="AU78" s="95"/>
      <c r="AV78" s="95"/>
      <c r="AW78" s="95"/>
      <c r="AX78" s="95"/>
      <c r="AY78" s="95"/>
      <c r="AZ78" s="95"/>
      <c r="BA78" s="95"/>
      <c r="BB78" s="95"/>
      <c r="BC78" s="95"/>
      <c r="BD78" s="95"/>
      <c r="BE78" s="95"/>
      <c r="BF78" s="95"/>
      <c r="BG78" s="95"/>
      <c r="BH78" s="95"/>
      <c r="BI78" s="95"/>
      <c r="BJ78" s="95"/>
      <c r="BK78" s="95"/>
      <c r="BL78" s="95"/>
      <c r="BM78" s="95"/>
      <c r="BN78" s="95"/>
      <c r="BO78" s="95"/>
      <c r="BP78" s="95"/>
      <c r="BQ78" s="95"/>
      <c r="BR78" s="95"/>
      <c r="BS78" s="95"/>
      <c r="BT78" s="95"/>
      <c r="BU78" s="95"/>
      <c r="BV78" s="95"/>
      <c r="BW78" s="95"/>
      <c r="BX78" s="95"/>
      <c r="BY78" s="95"/>
      <c r="BZ78" s="95"/>
      <c r="CA78" s="95"/>
      <c r="CB78" s="95"/>
      <c r="CC78" s="95"/>
      <c r="CD78" s="198"/>
      <c r="CM78"/>
      <c r="CN78"/>
      <c r="CO78"/>
      <c r="CP78"/>
      <c r="CQ78"/>
      <c r="CR78"/>
      <c r="CS78"/>
      <c r="CT78"/>
      <c r="CU78"/>
      <c r="CV78"/>
      <c r="CW78"/>
      <c r="CX78"/>
      <c r="CY78"/>
      <c r="CZ78"/>
      <c r="DA78"/>
      <c r="DB78"/>
      <c r="DC78"/>
      <c r="DD78"/>
      <c r="DE78"/>
      <c r="DF78"/>
    </row>
    <row r="79" spans="1:110" ht="19.5" customHeight="1">
      <c r="A79" s="1"/>
      <c r="B79" s="405"/>
      <c r="C79" s="396"/>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99"/>
      <c r="CM79"/>
      <c r="CN79"/>
      <c r="CO79"/>
      <c r="CP79"/>
      <c r="CQ79"/>
      <c r="CR79"/>
      <c r="CS79"/>
      <c r="CT79"/>
      <c r="CU79"/>
      <c r="CV79"/>
      <c r="CW79"/>
      <c r="CX79"/>
      <c r="CY79"/>
      <c r="CZ79"/>
      <c r="DA79"/>
      <c r="DB79"/>
      <c r="DC79"/>
      <c r="DD79"/>
      <c r="DE79"/>
      <c r="DF79"/>
    </row>
    <row r="80" spans="1:110" ht="30" customHeight="1">
      <c r="A80" s="1"/>
      <c r="B80" s="405"/>
      <c r="C80" s="396"/>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s="69"/>
      <c r="AQ80" s="69"/>
      <c r="AR80" s="69"/>
      <c r="AS80" s="69"/>
      <c r="AT80" s="69"/>
      <c r="AU80" s="69"/>
      <c r="AV80" s="69"/>
      <c r="AW80" s="69"/>
      <c r="AX80" s="69"/>
      <c r="AY80" s="69"/>
      <c r="AZ80" s="69"/>
      <c r="BA80" s="69"/>
      <c r="BB80" s="69"/>
      <c r="BC80" s="69"/>
      <c r="BD80" s="69"/>
      <c r="BE80" s="69"/>
      <c r="BF80" s="69"/>
      <c r="BG80" s="69"/>
      <c r="BH80" s="69"/>
      <c r="BI80" s="69"/>
      <c r="BJ80" s="69"/>
      <c r="BK80" s="69"/>
      <c r="BL80" s="69"/>
      <c r="BM80" s="69"/>
      <c r="BN80" s="69"/>
      <c r="BO80" s="69"/>
      <c r="BP80" s="69"/>
      <c r="BQ80" s="69"/>
      <c r="BR80" s="69"/>
      <c r="BS80" s="69"/>
      <c r="BT80" s="69"/>
      <c r="BU80" s="69"/>
      <c r="BV80" s="69"/>
      <c r="BW80" s="69"/>
      <c r="BX80" s="69"/>
      <c r="BY80" s="351" t="s">
        <v>1354</v>
      </c>
      <c r="BZ80" s="69"/>
      <c r="CA80" s="69"/>
      <c r="CB80"/>
      <c r="CC80"/>
      <c r="CD80" s="99"/>
      <c r="CM80"/>
      <c r="CN80"/>
      <c r="CO80"/>
      <c r="CP80"/>
      <c r="CQ80"/>
      <c r="CR80"/>
      <c r="CS80"/>
      <c r="CT80"/>
      <c r="CU80"/>
      <c r="CV80"/>
      <c r="CW80"/>
      <c r="CX80"/>
      <c r="CY80"/>
      <c r="CZ80"/>
      <c r="DA80"/>
      <c r="DB80"/>
      <c r="DC80"/>
      <c r="DD80"/>
      <c r="DE80"/>
      <c r="DF80"/>
    </row>
    <row r="81" spans="1:110" ht="30" customHeight="1">
      <c r="A81" s="1"/>
      <c r="B81" s="405"/>
      <c r="C81" s="268">
        <v>9.2200000000000006</v>
      </c>
      <c r="D81" s="162" t="s">
        <v>1408</v>
      </c>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s="2001" t="s">
        <v>1003</v>
      </c>
      <c r="AQ81" s="2002"/>
      <c r="AR81" s="1995"/>
      <c r="AS81" s="1996"/>
      <c r="AT81" s="1996"/>
      <c r="AU81" s="1996"/>
      <c r="AV81" s="1996"/>
      <c r="AW81" s="1996"/>
      <c r="AX81" s="1996"/>
      <c r="AY81" s="1996"/>
      <c r="AZ81" s="1996"/>
      <c r="BA81" s="1996"/>
      <c r="BB81" s="1996"/>
      <c r="BC81" s="1996"/>
      <c r="BD81" s="1996"/>
      <c r="BE81" s="1996"/>
      <c r="BF81" s="1996"/>
      <c r="BG81" s="1996"/>
      <c r="BH81" s="1996"/>
      <c r="BI81" s="1996"/>
      <c r="BJ81" s="1996"/>
      <c r="BK81" s="1996"/>
      <c r="BL81" s="1996"/>
      <c r="BM81" s="1996"/>
      <c r="BN81" s="1996"/>
      <c r="BO81" s="1996"/>
      <c r="BP81" s="1996"/>
      <c r="BQ81" s="1996"/>
      <c r="BR81" s="1996"/>
      <c r="BS81" s="1996"/>
      <c r="BT81" s="1996"/>
      <c r="BU81" s="1996"/>
      <c r="BV81" s="1996"/>
      <c r="BW81" s="1996"/>
      <c r="BX81" s="1996"/>
      <c r="BY81" s="1996"/>
      <c r="BZ81" s="1996"/>
      <c r="CA81" s="1997"/>
      <c r="CB81"/>
      <c r="CC81"/>
      <c r="CD81" s="99"/>
      <c r="CM81"/>
      <c r="CN81"/>
      <c r="CO81"/>
      <c r="CP81"/>
      <c r="CQ81"/>
      <c r="CR81"/>
      <c r="CS81"/>
      <c r="CT81"/>
      <c r="CU81"/>
      <c r="CV81"/>
      <c r="CW81"/>
      <c r="CX81"/>
      <c r="CY81"/>
      <c r="CZ81"/>
      <c r="DA81"/>
      <c r="DB81"/>
      <c r="DC81"/>
      <c r="DD81"/>
      <c r="DE81"/>
      <c r="DF81"/>
    </row>
    <row r="82" spans="1:110" ht="30" customHeight="1">
      <c r="A82" s="1"/>
      <c r="B82" s="405"/>
      <c r="C82" s="161"/>
      <c r="D82" s="135" t="s">
        <v>1409</v>
      </c>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s="2002"/>
      <c r="AQ82" s="2002"/>
      <c r="AR82" s="1998"/>
      <c r="AS82" s="1999"/>
      <c r="AT82" s="1999"/>
      <c r="AU82" s="1999"/>
      <c r="AV82" s="1999"/>
      <c r="AW82" s="1999"/>
      <c r="AX82" s="1999"/>
      <c r="AY82" s="1999"/>
      <c r="AZ82" s="1999"/>
      <c r="BA82" s="1999"/>
      <c r="BB82" s="1999"/>
      <c r="BC82" s="1999"/>
      <c r="BD82" s="1999"/>
      <c r="BE82" s="1999"/>
      <c r="BF82" s="1999"/>
      <c r="BG82" s="1999"/>
      <c r="BH82" s="1999"/>
      <c r="BI82" s="1999"/>
      <c r="BJ82" s="1999"/>
      <c r="BK82" s="1999"/>
      <c r="BL82" s="1999"/>
      <c r="BM82" s="1999"/>
      <c r="BN82" s="1999"/>
      <c r="BO82" s="1999"/>
      <c r="BP82" s="1999"/>
      <c r="BQ82" s="1999"/>
      <c r="BR82" s="1999"/>
      <c r="BS82" s="1999"/>
      <c r="BT82" s="1999"/>
      <c r="BU82" s="1999"/>
      <c r="BV82" s="1999"/>
      <c r="BW82" s="1999"/>
      <c r="BX82" s="1999"/>
      <c r="BY82" s="1999"/>
      <c r="BZ82" s="1999"/>
      <c r="CA82" s="2000"/>
      <c r="CB82"/>
      <c r="CC82"/>
      <c r="CD82" s="99"/>
      <c r="CM82"/>
      <c r="CN82"/>
      <c r="CO82"/>
      <c r="CP82"/>
      <c r="CQ82"/>
      <c r="CR82"/>
      <c r="CS82"/>
      <c r="CT82"/>
      <c r="CU82"/>
      <c r="CV82"/>
      <c r="CW82"/>
      <c r="CX82"/>
      <c r="CY82"/>
      <c r="CZ82"/>
      <c r="DA82"/>
      <c r="DB82"/>
      <c r="DC82"/>
      <c r="DD82"/>
      <c r="DE82"/>
      <c r="DF82"/>
    </row>
    <row r="83" spans="1:110" ht="30" customHeight="1" thickBot="1">
      <c r="A83" s="1"/>
      <c r="B83" s="201"/>
      <c r="C83" s="413"/>
      <c r="D83" s="95"/>
      <c r="E83" s="95"/>
      <c r="F83" s="95"/>
      <c r="G83" s="95"/>
      <c r="H83" s="95"/>
      <c r="I83" s="95"/>
      <c r="J83" s="95"/>
      <c r="K83" s="95"/>
      <c r="L83" s="95"/>
      <c r="M83" s="95"/>
      <c r="N83" s="95"/>
      <c r="O83" s="95"/>
      <c r="P83" s="95"/>
      <c r="Q83" s="95"/>
      <c r="R83" s="95"/>
      <c r="S83" s="95"/>
      <c r="T83" s="95"/>
      <c r="U83" s="95"/>
      <c r="V83" s="95"/>
      <c r="W83" s="95"/>
      <c r="X83" s="95"/>
      <c r="Y83" s="95"/>
      <c r="Z83" s="95"/>
      <c r="AA83" s="95"/>
      <c r="AB83" s="95"/>
      <c r="AC83" s="95"/>
      <c r="AD83" s="95"/>
      <c r="AE83" s="95"/>
      <c r="AF83" s="95"/>
      <c r="AG83" s="95"/>
      <c r="AH83" s="95"/>
      <c r="AI83" s="95"/>
      <c r="AJ83" s="95"/>
      <c r="AK83" s="95"/>
      <c r="AL83" s="95"/>
      <c r="AM83" s="95"/>
      <c r="AN83" s="95"/>
      <c r="AO83" s="95"/>
      <c r="AP83" s="95"/>
      <c r="AQ83" s="95"/>
      <c r="AR83" s="95"/>
      <c r="AS83" s="95"/>
      <c r="AT83" s="95"/>
      <c r="AU83" s="95"/>
      <c r="AV83" s="95"/>
      <c r="AW83" s="95"/>
      <c r="AX83" s="95"/>
      <c r="AY83" s="95"/>
      <c r="AZ83" s="95"/>
      <c r="BA83" s="95"/>
      <c r="BB83" s="95"/>
      <c r="BC83" s="95"/>
      <c r="BD83" s="95"/>
      <c r="BE83" s="95"/>
      <c r="BF83" s="95"/>
      <c r="BG83" s="95"/>
      <c r="BH83" s="95"/>
      <c r="BI83" s="95"/>
      <c r="BJ83" s="95"/>
      <c r="BK83" s="95"/>
      <c r="BL83" s="95"/>
      <c r="BM83" s="95"/>
      <c r="BN83" s="95"/>
      <c r="BO83" s="95"/>
      <c r="BP83" s="95"/>
      <c r="BQ83" s="95"/>
      <c r="BR83" s="95"/>
      <c r="BS83" s="95"/>
      <c r="BT83" s="95"/>
      <c r="BU83" s="95"/>
      <c r="BV83" s="95"/>
      <c r="BW83" s="95"/>
      <c r="BX83" s="95"/>
      <c r="BY83" s="95"/>
      <c r="BZ83" s="95"/>
      <c r="CA83" s="95"/>
      <c r="CB83" s="95"/>
      <c r="CC83" s="95"/>
      <c r="CD83" s="198"/>
      <c r="CM83"/>
      <c r="CN83"/>
      <c r="CO83"/>
      <c r="CP83"/>
      <c r="CQ83"/>
      <c r="CR83"/>
      <c r="CS83"/>
      <c r="CT83"/>
      <c r="CU83"/>
      <c r="CV83"/>
      <c r="CW83"/>
      <c r="CX83"/>
      <c r="CY83"/>
      <c r="CZ83"/>
      <c r="DA83"/>
      <c r="DB83"/>
      <c r="DC83"/>
      <c r="DD83"/>
      <c r="DE83"/>
      <c r="DF83"/>
    </row>
    <row r="84" spans="1:110" s="136" customFormat="1" ht="19.5" customHeight="1">
      <c r="B84" s="405"/>
      <c r="C84" s="396"/>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99"/>
      <c r="CM84"/>
      <c r="CN84"/>
      <c r="CO84"/>
      <c r="CP84"/>
      <c r="CQ84"/>
      <c r="CR84"/>
      <c r="CS84"/>
      <c r="CT84"/>
      <c r="CU84"/>
      <c r="CV84"/>
      <c r="CW84"/>
      <c r="CX84"/>
      <c r="CY84"/>
      <c r="CZ84"/>
      <c r="DA84"/>
      <c r="DB84"/>
      <c r="DC84"/>
      <c r="DD84"/>
      <c r="DE84"/>
      <c r="DF84"/>
    </row>
    <row r="85" spans="1:110" ht="30" customHeight="1">
      <c r="B85" s="405"/>
      <c r="C85" s="396"/>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s="69"/>
      <c r="AQ85" s="69"/>
      <c r="AR85" s="69"/>
      <c r="AS85" s="69"/>
      <c r="AT85" s="69"/>
      <c r="AU85" s="69"/>
      <c r="AV85" s="69"/>
      <c r="AW85" s="69"/>
      <c r="AX85" s="69"/>
      <c r="AY85" s="69"/>
      <c r="AZ85" s="69"/>
      <c r="BA85" s="69"/>
      <c r="BB85" s="69"/>
      <c r="BC85" s="69"/>
      <c r="BD85" s="69"/>
      <c r="BE85" s="69"/>
      <c r="BF85" s="69"/>
      <c r="BG85" s="69"/>
      <c r="BH85" s="69"/>
      <c r="BI85" s="69"/>
      <c r="BJ85" s="69"/>
      <c r="BK85" s="69"/>
      <c r="BL85" s="69"/>
      <c r="BM85" s="69"/>
      <c r="BN85" s="69"/>
      <c r="BO85" s="69"/>
      <c r="BP85" s="69"/>
      <c r="BQ85" s="69"/>
      <c r="BR85" s="69"/>
      <c r="BS85" s="69"/>
      <c r="BT85" s="69"/>
      <c r="BU85" s="69"/>
      <c r="BV85" s="69"/>
      <c r="BW85" s="69"/>
      <c r="BX85" s="69"/>
      <c r="BY85" s="351" t="s">
        <v>1340</v>
      </c>
      <c r="BZ85" s="69"/>
      <c r="CA85" s="69"/>
      <c r="CB85"/>
      <c r="CC85"/>
      <c r="CD85" s="99"/>
      <c r="CM85"/>
      <c r="CN85"/>
      <c r="CO85"/>
      <c r="CP85"/>
      <c r="CQ85"/>
      <c r="CR85"/>
      <c r="CS85"/>
      <c r="CT85"/>
      <c r="CU85"/>
      <c r="CV85"/>
      <c r="CW85"/>
      <c r="CX85"/>
      <c r="CY85"/>
      <c r="CZ85"/>
      <c r="DA85"/>
      <c r="DB85"/>
      <c r="DC85"/>
      <c r="DD85"/>
      <c r="DE85"/>
      <c r="DF85"/>
    </row>
    <row r="86" spans="1:110" s="138" customFormat="1" ht="30" customHeight="1">
      <c r="B86" s="405"/>
      <c r="C86" s="268">
        <v>9.23</v>
      </c>
      <c r="D86" s="132" t="s">
        <v>1410</v>
      </c>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s="2001">
        <v>63</v>
      </c>
      <c r="AQ86" s="2002"/>
      <c r="AR86" s="1995"/>
      <c r="AS86" s="1996"/>
      <c r="AT86" s="1996"/>
      <c r="AU86" s="1996"/>
      <c r="AV86" s="1996"/>
      <c r="AW86" s="1996"/>
      <c r="AX86" s="1996"/>
      <c r="AY86" s="1996"/>
      <c r="AZ86" s="1996"/>
      <c r="BA86" s="1996"/>
      <c r="BB86" s="1996"/>
      <c r="BC86" s="1996"/>
      <c r="BD86" s="1996"/>
      <c r="BE86" s="1996"/>
      <c r="BF86" s="1996"/>
      <c r="BG86" s="1996"/>
      <c r="BH86" s="1996"/>
      <c r="BI86" s="1996"/>
      <c r="BJ86" s="1996"/>
      <c r="BK86" s="1996"/>
      <c r="BL86" s="1996"/>
      <c r="BM86" s="1996"/>
      <c r="BN86" s="1996"/>
      <c r="BO86" s="1996"/>
      <c r="BP86" s="1996"/>
      <c r="BQ86" s="1996"/>
      <c r="BR86" s="1996"/>
      <c r="BS86" s="1996"/>
      <c r="BT86" s="1996"/>
      <c r="BU86" s="1996"/>
      <c r="BV86" s="1996"/>
      <c r="BW86" s="1996"/>
      <c r="BX86" s="1996"/>
      <c r="BY86" s="1996"/>
      <c r="BZ86" s="1996"/>
      <c r="CA86" s="1997"/>
      <c r="CB86"/>
      <c r="CC86"/>
      <c r="CD86" s="99"/>
      <c r="CM86" s="284"/>
      <c r="CN86" s="284"/>
      <c r="CO86" s="284"/>
      <c r="CP86" s="284"/>
      <c r="CQ86" s="284"/>
      <c r="CR86" s="284"/>
      <c r="CS86" s="284"/>
      <c r="CT86" s="284"/>
      <c r="CU86" s="284"/>
      <c r="CV86" s="284"/>
      <c r="CW86" s="284"/>
      <c r="CX86" s="284"/>
      <c r="CY86" s="284"/>
      <c r="CZ86" s="284"/>
      <c r="DA86" s="284"/>
      <c r="DB86" s="284"/>
      <c r="DC86" s="284"/>
      <c r="DD86" s="284"/>
      <c r="DE86" s="284"/>
      <c r="DF86" s="284"/>
    </row>
    <row r="87" spans="1:110" s="138" customFormat="1" ht="29.25" customHeight="1">
      <c r="B87" s="405"/>
      <c r="C87" s="161"/>
      <c r="D87" s="133" t="s">
        <v>1411</v>
      </c>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s="2002"/>
      <c r="AQ87" s="2002"/>
      <c r="AR87" s="1998"/>
      <c r="AS87" s="1999"/>
      <c r="AT87" s="1999"/>
      <c r="AU87" s="1999"/>
      <c r="AV87" s="1999"/>
      <c r="AW87" s="1999"/>
      <c r="AX87" s="1999"/>
      <c r="AY87" s="1999"/>
      <c r="AZ87" s="1999"/>
      <c r="BA87" s="1999"/>
      <c r="BB87" s="1999"/>
      <c r="BC87" s="1999"/>
      <c r="BD87" s="1999"/>
      <c r="BE87" s="1999"/>
      <c r="BF87" s="1999"/>
      <c r="BG87" s="1999"/>
      <c r="BH87" s="1999"/>
      <c r="BI87" s="1999"/>
      <c r="BJ87" s="1999"/>
      <c r="BK87" s="1999"/>
      <c r="BL87" s="1999"/>
      <c r="BM87" s="1999"/>
      <c r="BN87" s="1999"/>
      <c r="BO87" s="1999"/>
      <c r="BP87" s="1999"/>
      <c r="BQ87" s="1999"/>
      <c r="BR87" s="1999"/>
      <c r="BS87" s="1999"/>
      <c r="BT87" s="1999"/>
      <c r="BU87" s="1999"/>
      <c r="BV87" s="1999"/>
      <c r="BW87" s="1999"/>
      <c r="BX87" s="1999"/>
      <c r="BY87" s="1999"/>
      <c r="BZ87" s="1999"/>
      <c r="CA87" s="2000"/>
      <c r="CB87"/>
      <c r="CC87"/>
      <c r="CD87" s="99"/>
      <c r="CM87" s="284"/>
      <c r="CN87" s="284"/>
      <c r="CO87" s="284"/>
      <c r="CP87" s="284"/>
      <c r="CQ87" s="284"/>
      <c r="CR87" s="284"/>
      <c r="CS87" s="284"/>
      <c r="CT87" s="284"/>
      <c r="CU87" s="284"/>
      <c r="CV87" s="284"/>
      <c r="CW87" s="284"/>
      <c r="CX87" s="284"/>
      <c r="CY87" s="284"/>
      <c r="CZ87" s="284"/>
      <c r="DA87" s="284"/>
      <c r="DB87" s="284"/>
      <c r="DC87" s="284"/>
      <c r="DD87" s="284"/>
      <c r="DE87" s="284"/>
      <c r="DF87" s="284"/>
    </row>
    <row r="88" spans="1:110" ht="29.25" customHeight="1" thickBot="1">
      <c r="B88" s="201"/>
      <c r="C88" s="413"/>
      <c r="D88" s="95"/>
      <c r="E88" s="95"/>
      <c r="F88" s="95"/>
      <c r="G88" s="95"/>
      <c r="H88" s="95"/>
      <c r="I88" s="95"/>
      <c r="J88" s="95"/>
      <c r="K88" s="95"/>
      <c r="L88" s="95"/>
      <c r="M88" s="95"/>
      <c r="N88" s="95"/>
      <c r="O88" s="95"/>
      <c r="P88" s="95"/>
      <c r="Q88" s="95"/>
      <c r="R88" s="95"/>
      <c r="S88" s="95"/>
      <c r="T88" s="95"/>
      <c r="U88" s="95"/>
      <c r="V88" s="95"/>
      <c r="W88" s="95"/>
      <c r="X88" s="95"/>
      <c r="Y88" s="95"/>
      <c r="Z88" s="95"/>
      <c r="AA88" s="95"/>
      <c r="AB88" s="95"/>
      <c r="AC88" s="95"/>
      <c r="AD88" s="95"/>
      <c r="AE88" s="95"/>
      <c r="AF88" s="95"/>
      <c r="AG88" s="95"/>
      <c r="AH88" s="95"/>
      <c r="AI88" s="95"/>
      <c r="AJ88" s="95"/>
      <c r="AK88" s="95"/>
      <c r="AL88" s="95"/>
      <c r="AM88" s="95"/>
      <c r="AN88" s="95"/>
      <c r="AO88" s="95"/>
      <c r="AP88" s="95"/>
      <c r="AQ88" s="95"/>
      <c r="AR88" s="95"/>
      <c r="AS88" s="95"/>
      <c r="AT88" s="95"/>
      <c r="AU88" s="95"/>
      <c r="AV88" s="95"/>
      <c r="AW88" s="95"/>
      <c r="AX88" s="95"/>
      <c r="AY88" s="95"/>
      <c r="AZ88" s="95"/>
      <c r="BA88" s="95"/>
      <c r="BB88" s="95"/>
      <c r="BC88" s="95"/>
      <c r="BD88" s="95"/>
      <c r="BE88" s="95"/>
      <c r="BF88" s="95"/>
      <c r="BG88" s="95"/>
      <c r="BH88" s="95"/>
      <c r="BI88" s="95"/>
      <c r="BJ88" s="95"/>
      <c r="BK88" s="95"/>
      <c r="BL88" s="95"/>
      <c r="BM88" s="95"/>
      <c r="BN88" s="95"/>
      <c r="BO88" s="95"/>
      <c r="BP88" s="95"/>
      <c r="BQ88" s="95"/>
      <c r="BR88" s="95"/>
      <c r="BS88" s="95"/>
      <c r="BT88" s="95"/>
      <c r="BU88" s="95"/>
      <c r="BV88" s="95"/>
      <c r="BW88" s="95"/>
      <c r="BX88" s="95"/>
      <c r="BY88" s="95"/>
      <c r="BZ88" s="95"/>
      <c r="CA88" s="95"/>
      <c r="CB88" s="95"/>
      <c r="CC88" s="95"/>
      <c r="CD88" s="198"/>
      <c r="CM88"/>
      <c r="CN88"/>
      <c r="CO88"/>
      <c r="CP88"/>
      <c r="CQ88"/>
      <c r="CR88"/>
      <c r="CS88"/>
      <c r="CT88"/>
      <c r="CU88"/>
      <c r="CV88"/>
      <c r="CW88"/>
      <c r="CX88"/>
      <c r="CY88"/>
      <c r="CZ88"/>
      <c r="DA88"/>
      <c r="DB88"/>
      <c r="DC88"/>
      <c r="DD88"/>
      <c r="DE88"/>
      <c r="DF88"/>
    </row>
    <row r="89" spans="1:110" ht="19.5" customHeight="1">
      <c r="B89" s="405"/>
      <c r="C89" s="396"/>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99"/>
      <c r="CM89"/>
      <c r="CN89"/>
      <c r="CO89"/>
      <c r="CP89"/>
      <c r="CQ89"/>
      <c r="CR89"/>
      <c r="CS89"/>
      <c r="CT89"/>
      <c r="CU89"/>
      <c r="CV89"/>
      <c r="CW89"/>
      <c r="CX89"/>
      <c r="CY89"/>
      <c r="CZ89"/>
      <c r="DA89"/>
      <c r="DB89"/>
      <c r="DC89"/>
      <c r="DD89"/>
      <c r="DE89"/>
      <c r="DF89"/>
    </row>
    <row r="90" spans="1:110" ht="30" customHeight="1">
      <c r="B90" s="405"/>
      <c r="C90" s="396"/>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s="69"/>
      <c r="AQ90" s="69"/>
      <c r="AR90" s="69"/>
      <c r="AS90" s="69"/>
      <c r="AT90" s="69"/>
      <c r="AU90" s="69"/>
      <c r="AV90" s="69"/>
      <c r="AW90" s="69"/>
      <c r="AX90" s="69"/>
      <c r="AY90" s="69"/>
      <c r="AZ90" s="69"/>
      <c r="BA90" s="69"/>
      <c r="BB90" s="69"/>
      <c r="BC90" s="69"/>
      <c r="BD90" s="69"/>
      <c r="BE90" s="69"/>
      <c r="BF90" s="69"/>
      <c r="BG90" s="69"/>
      <c r="BH90" s="69"/>
      <c r="BI90" s="69"/>
      <c r="BJ90" s="69"/>
      <c r="BK90" s="69"/>
      <c r="BL90" s="69"/>
      <c r="BM90" s="69"/>
      <c r="BN90" s="69"/>
      <c r="BO90" s="69"/>
      <c r="BP90" s="69"/>
      <c r="BQ90" s="69"/>
      <c r="BR90" s="69"/>
      <c r="BS90" s="69"/>
      <c r="BT90" s="69"/>
      <c r="BU90" s="69"/>
      <c r="BV90" s="69"/>
      <c r="BW90" s="69"/>
      <c r="BX90" s="69"/>
      <c r="BY90" s="351" t="s">
        <v>1354</v>
      </c>
      <c r="BZ90" s="69"/>
      <c r="CA90" s="69"/>
      <c r="CB90"/>
      <c r="CC90"/>
      <c r="CD90" s="99"/>
      <c r="CM90"/>
      <c r="CN90"/>
      <c r="CO90"/>
      <c r="CP90"/>
      <c r="CQ90"/>
      <c r="CR90"/>
      <c r="CS90"/>
      <c r="CT90"/>
      <c r="CU90"/>
      <c r="CV90"/>
      <c r="CW90"/>
      <c r="CX90"/>
      <c r="CY90"/>
      <c r="CZ90"/>
      <c r="DA90"/>
      <c r="DB90"/>
      <c r="DC90"/>
      <c r="DD90"/>
      <c r="DE90"/>
      <c r="DF90"/>
    </row>
    <row r="91" spans="1:110" ht="30" customHeight="1">
      <c r="B91" s="405"/>
      <c r="C91" s="268">
        <v>9.24</v>
      </c>
      <c r="D91" s="130" t="s">
        <v>1412</v>
      </c>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s="2001" t="s">
        <v>941</v>
      </c>
      <c r="AQ91" s="2002"/>
      <c r="AR91" s="1995"/>
      <c r="AS91" s="1996"/>
      <c r="AT91" s="1996"/>
      <c r="AU91" s="1996"/>
      <c r="AV91" s="1996"/>
      <c r="AW91" s="1996"/>
      <c r="AX91" s="1996"/>
      <c r="AY91" s="1996"/>
      <c r="AZ91" s="1996"/>
      <c r="BA91" s="1996"/>
      <c r="BB91" s="1996"/>
      <c r="BC91" s="1996"/>
      <c r="BD91" s="1996"/>
      <c r="BE91" s="1996"/>
      <c r="BF91" s="1996"/>
      <c r="BG91" s="1996"/>
      <c r="BH91" s="1996"/>
      <c r="BI91" s="1996"/>
      <c r="BJ91" s="1996"/>
      <c r="BK91" s="1996"/>
      <c r="BL91" s="1996"/>
      <c r="BM91" s="1996"/>
      <c r="BN91" s="1996"/>
      <c r="BO91" s="1996"/>
      <c r="BP91" s="1996"/>
      <c r="BQ91" s="1996"/>
      <c r="BR91" s="1996"/>
      <c r="BS91" s="1996"/>
      <c r="BT91" s="1996"/>
      <c r="BU91" s="1996"/>
      <c r="BV91" s="1996"/>
      <c r="BW91" s="1996"/>
      <c r="BX91" s="1996"/>
      <c r="BY91" s="1996"/>
      <c r="BZ91" s="1996"/>
      <c r="CA91" s="1997"/>
      <c r="CB91"/>
      <c r="CC91"/>
      <c r="CD91" s="99"/>
      <c r="CM91"/>
      <c r="CN91"/>
      <c r="CO91"/>
      <c r="CP91"/>
      <c r="CQ91"/>
      <c r="CR91"/>
      <c r="CS91"/>
      <c r="CT91"/>
      <c r="CU91"/>
      <c r="CV91"/>
      <c r="CW91"/>
      <c r="CX91"/>
      <c r="CY91"/>
      <c r="CZ91"/>
      <c r="DA91"/>
      <c r="DB91"/>
      <c r="DC91"/>
      <c r="DD91"/>
      <c r="DE91"/>
      <c r="DF91"/>
    </row>
    <row r="92" spans="1:110" ht="30" customHeight="1">
      <c r="B92" s="405"/>
      <c r="C92" s="161"/>
      <c r="D92" s="133" t="s">
        <v>1413</v>
      </c>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s="2002"/>
      <c r="AQ92" s="2002"/>
      <c r="AR92" s="1998"/>
      <c r="AS92" s="1999"/>
      <c r="AT92" s="1999"/>
      <c r="AU92" s="1999"/>
      <c r="AV92" s="1999"/>
      <c r="AW92" s="1999"/>
      <c r="AX92" s="1999"/>
      <c r="AY92" s="1999"/>
      <c r="AZ92" s="1999"/>
      <c r="BA92" s="1999"/>
      <c r="BB92" s="1999"/>
      <c r="BC92" s="1999"/>
      <c r="BD92" s="1999"/>
      <c r="BE92" s="1999"/>
      <c r="BF92" s="1999"/>
      <c r="BG92" s="1999"/>
      <c r="BH92" s="1999"/>
      <c r="BI92" s="1999"/>
      <c r="BJ92" s="1999"/>
      <c r="BK92" s="1999"/>
      <c r="BL92" s="1999"/>
      <c r="BM92" s="1999"/>
      <c r="BN92" s="1999"/>
      <c r="BO92" s="1999"/>
      <c r="BP92" s="1999"/>
      <c r="BQ92" s="1999"/>
      <c r="BR92" s="1999"/>
      <c r="BS92" s="1999"/>
      <c r="BT92" s="1999"/>
      <c r="BU92" s="1999"/>
      <c r="BV92" s="1999"/>
      <c r="BW92" s="1999"/>
      <c r="BX92" s="1999"/>
      <c r="BY92" s="1999"/>
      <c r="BZ92" s="1999"/>
      <c r="CA92" s="2000"/>
      <c r="CB92"/>
      <c r="CC92"/>
      <c r="CD92" s="99"/>
      <c r="CM92"/>
      <c r="CN92"/>
      <c r="CO92"/>
      <c r="CP92"/>
      <c r="CQ92"/>
      <c r="CR92"/>
      <c r="CS92"/>
      <c r="CT92"/>
      <c r="CU92"/>
      <c r="CV92"/>
      <c r="CW92"/>
      <c r="CX92"/>
      <c r="CY92"/>
      <c r="CZ92"/>
      <c r="DA92"/>
      <c r="DB92"/>
      <c r="DC92"/>
      <c r="DD92"/>
      <c r="DE92"/>
      <c r="DF92"/>
    </row>
    <row r="93" spans="1:110" ht="30" customHeight="1" thickBot="1">
      <c r="B93" s="201"/>
      <c r="C93" s="413"/>
      <c r="D93" s="95"/>
      <c r="E93" s="95"/>
      <c r="F93" s="95"/>
      <c r="G93" s="95"/>
      <c r="H93" s="95"/>
      <c r="I93" s="95"/>
      <c r="J93" s="95"/>
      <c r="K93" s="95"/>
      <c r="L93" s="95"/>
      <c r="M93" s="95"/>
      <c r="N93" s="95"/>
      <c r="O93" s="95"/>
      <c r="P93" s="95"/>
      <c r="Q93" s="95"/>
      <c r="R93" s="95"/>
      <c r="S93" s="95"/>
      <c r="T93" s="95"/>
      <c r="U93" s="95"/>
      <c r="V93" s="95"/>
      <c r="W93" s="95"/>
      <c r="X93" s="95"/>
      <c r="Y93" s="95"/>
      <c r="Z93" s="95"/>
      <c r="AA93" s="95"/>
      <c r="AB93" s="95"/>
      <c r="AC93" s="95"/>
      <c r="AD93" s="95"/>
      <c r="AE93" s="95"/>
      <c r="AF93" s="95"/>
      <c r="AG93" s="95"/>
      <c r="AH93" s="95"/>
      <c r="AI93" s="95"/>
      <c r="AJ93" s="95"/>
      <c r="AK93" s="95"/>
      <c r="AL93" s="95"/>
      <c r="AM93" s="95"/>
      <c r="AN93" s="95"/>
      <c r="AO93" s="95"/>
      <c r="AP93" s="95"/>
      <c r="AQ93" s="95"/>
      <c r="AR93" s="95"/>
      <c r="AS93" s="95"/>
      <c r="AT93" s="95"/>
      <c r="AU93" s="95"/>
      <c r="AV93" s="95"/>
      <c r="AW93" s="95"/>
      <c r="AX93" s="95"/>
      <c r="AY93" s="95"/>
      <c r="AZ93" s="95"/>
      <c r="BA93" s="95"/>
      <c r="BB93" s="95"/>
      <c r="BC93" s="95"/>
      <c r="BD93" s="95"/>
      <c r="BE93" s="95"/>
      <c r="BF93" s="95"/>
      <c r="BG93" s="95"/>
      <c r="BH93" s="95"/>
      <c r="BI93" s="95"/>
      <c r="BJ93" s="95"/>
      <c r="BK93" s="95"/>
      <c r="BL93" s="95"/>
      <c r="BM93" s="95"/>
      <c r="BN93" s="95"/>
      <c r="BO93" s="95"/>
      <c r="BP93" s="95"/>
      <c r="BQ93" s="95"/>
      <c r="BR93" s="95"/>
      <c r="BS93" s="95"/>
      <c r="BT93" s="95"/>
      <c r="BU93" s="95"/>
      <c r="BV93" s="95"/>
      <c r="BW93" s="95"/>
      <c r="BX93" s="95"/>
      <c r="BY93" s="95"/>
      <c r="BZ93" s="95"/>
      <c r="CA93" s="95"/>
      <c r="CB93" s="95"/>
      <c r="CC93" s="95"/>
      <c r="CD93" s="198"/>
      <c r="CM93"/>
      <c r="CN93"/>
      <c r="CO93"/>
      <c r="CP93"/>
      <c r="CQ93"/>
      <c r="CR93"/>
      <c r="CS93"/>
      <c r="CT93"/>
      <c r="CU93"/>
      <c r="CV93"/>
      <c r="CW93"/>
      <c r="CX93"/>
      <c r="CY93"/>
      <c r="CZ93"/>
      <c r="DA93"/>
      <c r="DB93"/>
      <c r="DC93"/>
      <c r="DD93"/>
      <c r="DE93"/>
      <c r="DF93"/>
    </row>
    <row r="94" spans="1:110" ht="30" customHeight="1">
      <c r="B94" s="405"/>
      <c r="C94" s="396"/>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99"/>
      <c r="CM94"/>
      <c r="CN94"/>
      <c r="CO94"/>
      <c r="CP94"/>
      <c r="CQ94"/>
      <c r="CR94"/>
      <c r="CS94"/>
      <c r="CT94"/>
      <c r="CU94"/>
      <c r="CV94"/>
      <c r="CW94"/>
      <c r="CX94"/>
      <c r="CY94"/>
      <c r="CZ94"/>
      <c r="DA94"/>
      <c r="DB94"/>
      <c r="DC94"/>
      <c r="DD94"/>
      <c r="DE94"/>
      <c r="DF94"/>
    </row>
    <row r="95" spans="1:110" ht="30" customHeight="1">
      <c r="B95" s="405"/>
      <c r="C95" s="268">
        <v>9.25</v>
      </c>
      <c r="D95" s="161" t="s">
        <v>1414</v>
      </c>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99"/>
      <c r="CM95"/>
      <c r="CN95"/>
      <c r="CO95"/>
      <c r="CP95"/>
      <c r="CQ95"/>
      <c r="CR95"/>
      <c r="CS95"/>
      <c r="CT95"/>
      <c r="CU95"/>
      <c r="CV95"/>
      <c r="CW95"/>
      <c r="CX95"/>
      <c r="CY95"/>
      <c r="CZ95"/>
      <c r="DA95"/>
      <c r="DB95"/>
      <c r="DC95"/>
      <c r="DD95"/>
      <c r="DE95"/>
      <c r="DF95"/>
    </row>
    <row r="96" spans="1:110" ht="30" customHeight="1">
      <c r="B96" s="405"/>
      <c r="C96" s="2"/>
      <c r="D96" s="161" t="s">
        <v>1415</v>
      </c>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s="2001" t="s">
        <v>943</v>
      </c>
      <c r="AQ96" s="2002"/>
      <c r="AR96" s="1995"/>
      <c r="AS96" s="1996"/>
      <c r="AT96" s="1996"/>
      <c r="AU96" s="1996"/>
      <c r="AV96" s="1996"/>
      <c r="AW96" s="1996"/>
      <c r="AX96" s="1996"/>
      <c r="AY96" s="1996"/>
      <c r="AZ96" s="1996"/>
      <c r="BA96" s="1996"/>
      <c r="BB96" s="1996"/>
      <c r="BC96" s="1996"/>
      <c r="BD96" s="1996"/>
      <c r="BE96" s="1996"/>
      <c r="BF96" s="1996"/>
      <c r="BG96" s="1996"/>
      <c r="BH96" s="1996"/>
      <c r="BI96" s="1996"/>
      <c r="BJ96" s="1996"/>
      <c r="BK96" s="1996"/>
      <c r="BL96" s="1996"/>
      <c r="BM96" s="1996"/>
      <c r="BN96" s="1996"/>
      <c r="BO96" s="1996"/>
      <c r="BP96" s="1996"/>
      <c r="BQ96" s="1996"/>
      <c r="BR96" s="1996"/>
      <c r="BS96" s="1996"/>
      <c r="BT96" s="1996"/>
      <c r="BU96" s="1996"/>
      <c r="BV96" s="1996"/>
      <c r="BW96" s="1996"/>
      <c r="BX96" s="1996"/>
      <c r="BY96" s="1996"/>
      <c r="BZ96" s="1996"/>
      <c r="CA96" s="1997"/>
      <c r="CB96"/>
      <c r="CC96"/>
      <c r="CD96" s="99"/>
      <c r="CM96"/>
      <c r="CN96"/>
      <c r="CO96"/>
      <c r="CP96"/>
      <c r="CQ96"/>
      <c r="CR96"/>
      <c r="CS96"/>
      <c r="CT96"/>
      <c r="CU96"/>
      <c r="CV96"/>
      <c r="CW96"/>
      <c r="CX96"/>
      <c r="CY96"/>
      <c r="CZ96"/>
      <c r="DA96"/>
      <c r="DB96"/>
      <c r="DC96"/>
      <c r="DD96"/>
      <c r="DE96"/>
      <c r="DF96"/>
    </row>
    <row r="97" spans="2:110" ht="30" customHeight="1">
      <c r="B97" s="405"/>
      <c r="C97" s="161"/>
      <c r="D97" s="133" t="s">
        <v>1416</v>
      </c>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s="2002"/>
      <c r="AQ97" s="2002"/>
      <c r="AR97" s="1998"/>
      <c r="AS97" s="1999"/>
      <c r="AT97" s="1999"/>
      <c r="AU97" s="1999"/>
      <c r="AV97" s="1999"/>
      <c r="AW97" s="1999"/>
      <c r="AX97" s="1999"/>
      <c r="AY97" s="1999"/>
      <c r="AZ97" s="1999"/>
      <c r="BA97" s="1999"/>
      <c r="BB97" s="1999"/>
      <c r="BC97" s="1999"/>
      <c r="BD97" s="1999"/>
      <c r="BE97" s="1999"/>
      <c r="BF97" s="1999"/>
      <c r="BG97" s="1999"/>
      <c r="BH97" s="1999"/>
      <c r="BI97" s="1999"/>
      <c r="BJ97" s="1999"/>
      <c r="BK97" s="1999"/>
      <c r="BL97" s="1999"/>
      <c r="BM97" s="1999"/>
      <c r="BN97" s="1999"/>
      <c r="BO97" s="1999"/>
      <c r="BP97" s="1999"/>
      <c r="BQ97" s="1999"/>
      <c r="BR97" s="1999"/>
      <c r="BS97" s="1999"/>
      <c r="BT97" s="1999"/>
      <c r="BU97" s="1999"/>
      <c r="BV97" s="1999"/>
      <c r="BW97" s="1999"/>
      <c r="BX97" s="1999"/>
      <c r="BY97" s="1999"/>
      <c r="BZ97" s="1999"/>
      <c r="CA97" s="2000"/>
      <c r="CB97"/>
      <c r="CC97"/>
      <c r="CD97" s="99"/>
      <c r="CM97"/>
      <c r="CN97"/>
      <c r="CO97"/>
      <c r="CP97"/>
      <c r="CQ97"/>
      <c r="CR97"/>
      <c r="CS97"/>
      <c r="CT97"/>
      <c r="CU97"/>
      <c r="CV97"/>
      <c r="CW97"/>
      <c r="CX97"/>
      <c r="CY97"/>
      <c r="CZ97"/>
      <c r="DA97"/>
      <c r="DB97"/>
      <c r="DC97"/>
      <c r="DD97"/>
      <c r="DE97"/>
      <c r="DF97"/>
    </row>
    <row r="98" spans="2:110" ht="30" customHeight="1">
      <c r="B98" s="405"/>
      <c r="C98"/>
      <c r="D98" s="133" t="s">
        <v>1417</v>
      </c>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99"/>
      <c r="CM98"/>
      <c r="CN98"/>
      <c r="CO98"/>
      <c r="CP98"/>
      <c r="CQ98"/>
      <c r="CR98"/>
      <c r="CS98"/>
      <c r="CT98"/>
      <c r="CU98"/>
      <c r="CV98"/>
      <c r="CW98"/>
      <c r="CX98"/>
      <c r="CY98"/>
      <c r="CZ98"/>
      <c r="DA98"/>
      <c r="DB98"/>
      <c r="DC98"/>
      <c r="DD98"/>
      <c r="DE98"/>
      <c r="DF98"/>
    </row>
    <row r="99" spans="2:110" ht="30" customHeight="1" thickBot="1">
      <c r="B99" s="79"/>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7"/>
    </row>
    <row r="100" spans="2:110" ht="20.100000000000001" customHeight="1"/>
    <row r="101" spans="2:110" ht="20.100000000000001" customHeight="1"/>
    <row r="102" spans="2:110" ht="20.100000000000001" customHeight="1">
      <c r="B102" s="2008">
        <v>16</v>
      </c>
      <c r="C102" s="2008"/>
      <c r="D102" s="2008"/>
      <c r="E102" s="2008"/>
      <c r="F102" s="2008"/>
      <c r="G102" s="2008"/>
      <c r="H102" s="2008"/>
      <c r="I102" s="2008"/>
      <c r="J102" s="2008"/>
      <c r="K102" s="2008"/>
      <c r="L102" s="2008"/>
      <c r="M102" s="2008"/>
      <c r="N102" s="2008"/>
      <c r="O102" s="2008"/>
      <c r="P102" s="2008"/>
      <c r="Q102" s="2008"/>
      <c r="R102" s="2008"/>
      <c r="S102" s="2008"/>
      <c r="T102" s="2008"/>
      <c r="U102" s="2008"/>
      <c r="V102" s="2008"/>
      <c r="W102" s="2008"/>
      <c r="X102" s="2008"/>
      <c r="Y102" s="2008"/>
      <c r="Z102" s="2008"/>
      <c r="AA102" s="2008"/>
      <c r="AB102" s="2008"/>
      <c r="AC102" s="2008"/>
      <c r="AD102" s="2008"/>
      <c r="AE102" s="2008"/>
      <c r="AF102" s="2008"/>
      <c r="AG102" s="2008"/>
      <c r="AH102" s="2008"/>
      <c r="AI102" s="2008"/>
      <c r="AJ102" s="2008"/>
      <c r="AK102" s="2008"/>
      <c r="AL102" s="2008"/>
      <c r="AM102" s="2008"/>
      <c r="AN102" s="2008"/>
      <c r="AO102" s="2008"/>
      <c r="AP102" s="2008"/>
      <c r="AQ102" s="2008"/>
      <c r="AR102" s="2008"/>
      <c r="AS102" s="2008"/>
      <c r="AT102" s="2008"/>
      <c r="AU102" s="2008"/>
      <c r="AV102" s="2008"/>
      <c r="AW102" s="2008"/>
      <c r="AX102" s="2008"/>
      <c r="AY102" s="2008"/>
      <c r="AZ102" s="2008"/>
      <c r="BA102" s="2008"/>
      <c r="BB102" s="2008"/>
      <c r="BC102" s="2008"/>
      <c r="BD102" s="2008"/>
      <c r="BE102" s="2008"/>
      <c r="BF102" s="2008"/>
      <c r="BG102" s="2008"/>
      <c r="BH102" s="2008"/>
      <c r="BI102" s="2008"/>
      <c r="BJ102" s="2008"/>
      <c r="BK102" s="2008"/>
      <c r="BL102" s="2008"/>
      <c r="BM102" s="2008"/>
      <c r="BN102" s="2008"/>
      <c r="BO102" s="2008"/>
      <c r="BP102" s="2008"/>
      <c r="BQ102" s="2008"/>
      <c r="BR102" s="2008"/>
      <c r="BS102" s="2008"/>
      <c r="BT102" s="2008"/>
      <c r="BU102" s="2008"/>
      <c r="BV102" s="2008"/>
      <c r="BW102" s="2008"/>
      <c r="BX102" s="2008"/>
      <c r="BY102" s="2008"/>
      <c r="BZ102" s="2008"/>
      <c r="CA102" s="2008"/>
      <c r="CB102" s="2008"/>
      <c r="CC102" s="2008"/>
      <c r="CD102" s="2008"/>
    </row>
    <row r="103" spans="2:110" ht="20.100000000000001" customHeight="1"/>
    <row r="104" spans="2:110" ht="20.100000000000001" customHeight="1"/>
  </sheetData>
  <mergeCells count="44">
    <mergeCell ref="CK76:DC77"/>
    <mergeCell ref="AR17:CA18"/>
    <mergeCell ref="AR33:CA34"/>
    <mergeCell ref="AR37:CA38"/>
    <mergeCell ref="AR42:CA43"/>
    <mergeCell ref="AR52:CA53"/>
    <mergeCell ref="AR56:CA57"/>
    <mergeCell ref="AR60:CA61"/>
    <mergeCell ref="AR65:CA66"/>
    <mergeCell ref="AR71:CA72"/>
    <mergeCell ref="BA20:BB21"/>
    <mergeCell ref="AR20:AZ21"/>
    <mergeCell ref="I10:BG11"/>
    <mergeCell ref="AP17:AQ18"/>
    <mergeCell ref="AP20:AQ21"/>
    <mergeCell ref="AP33:AQ34"/>
    <mergeCell ref="AP37:AQ38"/>
    <mergeCell ref="BA23:BB24"/>
    <mergeCell ref="AR23:AZ24"/>
    <mergeCell ref="AT14:CB14"/>
    <mergeCell ref="AT15:CA15"/>
    <mergeCell ref="B102:CD102"/>
    <mergeCell ref="AP42:AQ43"/>
    <mergeCell ref="AP52:AQ53"/>
    <mergeCell ref="AP56:AQ57"/>
    <mergeCell ref="AP60:AQ61"/>
    <mergeCell ref="AP65:AQ66"/>
    <mergeCell ref="AP71:AQ72"/>
    <mergeCell ref="D10:G12"/>
    <mergeCell ref="AP96:AQ97"/>
    <mergeCell ref="AR96:CA97"/>
    <mergeCell ref="AP81:AQ82"/>
    <mergeCell ref="AR81:CA82"/>
    <mergeCell ref="AP86:AQ87"/>
    <mergeCell ref="AR86:CA87"/>
    <mergeCell ref="AP91:AQ92"/>
    <mergeCell ref="AR91:CA92"/>
    <mergeCell ref="AP28:AQ29"/>
    <mergeCell ref="AR28:CA29"/>
    <mergeCell ref="AP47:AQ48"/>
    <mergeCell ref="AR47:CA48"/>
    <mergeCell ref="AP76:AQ77"/>
    <mergeCell ref="AR76:CA77"/>
    <mergeCell ref="AP23:AQ24"/>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249977111117893"/>
  </sheetPr>
  <dimension ref="A1:EJ103"/>
  <sheetViews>
    <sheetView view="pageBreakPreview" zoomScale="40" zoomScaleNormal="25" zoomScaleSheetLayoutView="40" workbookViewId="0">
      <selection activeCell="CB34" sqref="CB34"/>
    </sheetView>
  </sheetViews>
  <sheetFormatPr defaultColWidth="2.44140625" defaultRowHeight="15"/>
  <cols>
    <col min="1" max="1" width="2.44140625" style="2"/>
    <col min="2" max="2" width="3.88671875" style="2" customWidth="1"/>
    <col min="3" max="3" width="12" style="2" bestFit="1" customWidth="1"/>
    <col min="4" max="43" width="3.88671875" style="2" customWidth="1"/>
    <col min="44" max="44" width="5.44140625" style="2" customWidth="1"/>
    <col min="45" max="82" width="3.88671875" style="2" customWidth="1"/>
    <col min="83" max="83" width="3" style="2" customWidth="1"/>
    <col min="84" max="222" width="2.44140625" style="2"/>
    <col min="223" max="223" width="3.88671875" style="2" customWidth="1"/>
    <col min="224" max="224" width="9.109375" style="2" customWidth="1"/>
    <col min="225" max="225" width="3.88671875" style="2" customWidth="1"/>
    <col min="226" max="229" width="1.44140625" style="2" customWidth="1"/>
    <col min="230" max="311" width="3.88671875" style="2" customWidth="1"/>
    <col min="312" max="478" width="2.44140625" style="2"/>
    <col min="479" max="479" width="3.88671875" style="2" customWidth="1"/>
    <col min="480" max="480" width="9.109375" style="2" customWidth="1"/>
    <col min="481" max="481" width="3.88671875" style="2" customWidth="1"/>
    <col min="482" max="485" width="1.44140625" style="2" customWidth="1"/>
    <col min="486" max="567" width="3.88671875" style="2" customWidth="1"/>
    <col min="568" max="734" width="2.44140625" style="2"/>
    <col min="735" max="735" width="3.88671875" style="2" customWidth="1"/>
    <col min="736" max="736" width="9.109375" style="2" customWidth="1"/>
    <col min="737" max="737" width="3.88671875" style="2" customWidth="1"/>
    <col min="738" max="741" width="1.44140625" style="2" customWidth="1"/>
    <col min="742" max="823" width="3.88671875" style="2" customWidth="1"/>
    <col min="824" max="990" width="2.44140625" style="2"/>
    <col min="991" max="991" width="3.88671875" style="2" customWidth="1"/>
    <col min="992" max="992" width="9.109375" style="2" customWidth="1"/>
    <col min="993" max="993" width="3.88671875" style="2" customWidth="1"/>
    <col min="994" max="997" width="1.44140625" style="2" customWidth="1"/>
    <col min="998" max="1079" width="3.88671875" style="2" customWidth="1"/>
    <col min="1080" max="1246" width="2.44140625" style="2"/>
    <col min="1247" max="1247" width="3.88671875" style="2" customWidth="1"/>
    <col min="1248" max="1248" width="9.109375" style="2" customWidth="1"/>
    <col min="1249" max="1249" width="3.88671875" style="2" customWidth="1"/>
    <col min="1250" max="1253" width="1.44140625" style="2" customWidth="1"/>
    <col min="1254" max="1335" width="3.88671875" style="2" customWidth="1"/>
    <col min="1336" max="1502" width="2.44140625" style="2"/>
    <col min="1503" max="1503" width="3.88671875" style="2" customWidth="1"/>
    <col min="1504" max="1504" width="9.109375" style="2" customWidth="1"/>
    <col min="1505" max="1505" width="3.88671875" style="2" customWidth="1"/>
    <col min="1506" max="1509" width="1.44140625" style="2" customWidth="1"/>
    <col min="1510" max="1591" width="3.88671875" style="2" customWidth="1"/>
    <col min="1592" max="1758" width="2.44140625" style="2"/>
    <col min="1759" max="1759" width="3.88671875" style="2" customWidth="1"/>
    <col min="1760" max="1760" width="9.109375" style="2" customWidth="1"/>
    <col min="1761" max="1761" width="3.88671875" style="2" customWidth="1"/>
    <col min="1762" max="1765" width="1.44140625" style="2" customWidth="1"/>
    <col min="1766" max="1847" width="3.88671875" style="2" customWidth="1"/>
    <col min="1848" max="2014" width="2.44140625" style="2"/>
    <col min="2015" max="2015" width="3.88671875" style="2" customWidth="1"/>
    <col min="2016" max="2016" width="9.109375" style="2" customWidth="1"/>
    <col min="2017" max="2017" width="3.88671875" style="2" customWidth="1"/>
    <col min="2018" max="2021" width="1.44140625" style="2" customWidth="1"/>
    <col min="2022" max="2103" width="3.88671875" style="2" customWidth="1"/>
    <col min="2104" max="2270" width="2.44140625" style="2"/>
    <col min="2271" max="2271" width="3.88671875" style="2" customWidth="1"/>
    <col min="2272" max="2272" width="9.109375" style="2" customWidth="1"/>
    <col min="2273" max="2273" width="3.88671875" style="2" customWidth="1"/>
    <col min="2274" max="2277" width="1.44140625" style="2" customWidth="1"/>
    <col min="2278" max="2359" width="3.88671875" style="2" customWidth="1"/>
    <col min="2360" max="2526" width="2.44140625" style="2"/>
    <col min="2527" max="2527" width="3.88671875" style="2" customWidth="1"/>
    <col min="2528" max="2528" width="9.109375" style="2" customWidth="1"/>
    <col min="2529" max="2529" width="3.88671875" style="2" customWidth="1"/>
    <col min="2530" max="2533" width="1.44140625" style="2" customWidth="1"/>
    <col min="2534" max="2615" width="3.88671875" style="2" customWidth="1"/>
    <col min="2616" max="2782" width="2.44140625" style="2"/>
    <col min="2783" max="2783" width="3.88671875" style="2" customWidth="1"/>
    <col min="2784" max="2784" width="9.109375" style="2" customWidth="1"/>
    <col min="2785" max="2785" width="3.88671875" style="2" customWidth="1"/>
    <col min="2786" max="2789" width="1.44140625" style="2" customWidth="1"/>
    <col min="2790" max="2871" width="3.88671875" style="2" customWidth="1"/>
    <col min="2872" max="3038" width="2.44140625" style="2"/>
    <col min="3039" max="3039" width="3.88671875" style="2" customWidth="1"/>
    <col min="3040" max="3040" width="9.109375" style="2" customWidth="1"/>
    <col min="3041" max="3041" width="3.88671875" style="2" customWidth="1"/>
    <col min="3042" max="3045" width="1.44140625" style="2" customWidth="1"/>
    <col min="3046" max="3127" width="3.88671875" style="2" customWidth="1"/>
    <col min="3128" max="3294" width="2.44140625" style="2"/>
    <col min="3295" max="3295" width="3.88671875" style="2" customWidth="1"/>
    <col min="3296" max="3296" width="9.109375" style="2" customWidth="1"/>
    <col min="3297" max="3297" width="3.88671875" style="2" customWidth="1"/>
    <col min="3298" max="3301" width="1.44140625" style="2" customWidth="1"/>
    <col min="3302" max="3383" width="3.88671875" style="2" customWidth="1"/>
    <col min="3384" max="3550" width="2.44140625" style="2"/>
    <col min="3551" max="3551" width="3.88671875" style="2" customWidth="1"/>
    <col min="3552" max="3552" width="9.109375" style="2" customWidth="1"/>
    <col min="3553" max="3553" width="3.88671875" style="2" customWidth="1"/>
    <col min="3554" max="3557" width="1.44140625" style="2" customWidth="1"/>
    <col min="3558" max="3639" width="3.88671875" style="2" customWidth="1"/>
    <col min="3640" max="3806" width="2.44140625" style="2"/>
    <col min="3807" max="3807" width="3.88671875" style="2" customWidth="1"/>
    <col min="3808" max="3808" width="9.109375" style="2" customWidth="1"/>
    <col min="3809" max="3809" width="3.88671875" style="2" customWidth="1"/>
    <col min="3810" max="3813" width="1.44140625" style="2" customWidth="1"/>
    <col min="3814" max="3895" width="3.88671875" style="2" customWidth="1"/>
    <col min="3896" max="4062" width="2.44140625" style="2"/>
    <col min="4063" max="4063" width="3.88671875" style="2" customWidth="1"/>
    <col min="4064" max="4064" width="9.109375" style="2" customWidth="1"/>
    <col min="4065" max="4065" width="3.88671875" style="2" customWidth="1"/>
    <col min="4066" max="4069" width="1.44140625" style="2" customWidth="1"/>
    <col min="4070" max="4151" width="3.88671875" style="2" customWidth="1"/>
    <col min="4152" max="4318" width="2.44140625" style="2"/>
    <col min="4319" max="4319" width="3.88671875" style="2" customWidth="1"/>
    <col min="4320" max="4320" width="9.109375" style="2" customWidth="1"/>
    <col min="4321" max="4321" width="3.88671875" style="2" customWidth="1"/>
    <col min="4322" max="4325" width="1.44140625" style="2" customWidth="1"/>
    <col min="4326" max="4407" width="3.88671875" style="2" customWidth="1"/>
    <col min="4408" max="4574" width="2.44140625" style="2"/>
    <col min="4575" max="4575" width="3.88671875" style="2" customWidth="1"/>
    <col min="4576" max="4576" width="9.109375" style="2" customWidth="1"/>
    <col min="4577" max="4577" width="3.88671875" style="2" customWidth="1"/>
    <col min="4578" max="4581" width="1.44140625" style="2" customWidth="1"/>
    <col min="4582" max="4663" width="3.88671875" style="2" customWidth="1"/>
    <col min="4664" max="4830" width="2.44140625" style="2"/>
    <col min="4831" max="4831" width="3.88671875" style="2" customWidth="1"/>
    <col min="4832" max="4832" width="9.109375" style="2" customWidth="1"/>
    <col min="4833" max="4833" width="3.88671875" style="2" customWidth="1"/>
    <col min="4834" max="4837" width="1.44140625" style="2" customWidth="1"/>
    <col min="4838" max="4919" width="3.88671875" style="2" customWidth="1"/>
    <col min="4920" max="5086" width="2.44140625" style="2"/>
    <col min="5087" max="5087" width="3.88671875" style="2" customWidth="1"/>
    <col min="5088" max="5088" width="9.109375" style="2" customWidth="1"/>
    <col min="5089" max="5089" width="3.88671875" style="2" customWidth="1"/>
    <col min="5090" max="5093" width="1.44140625" style="2" customWidth="1"/>
    <col min="5094" max="5175" width="3.88671875" style="2" customWidth="1"/>
    <col min="5176" max="5342" width="2.44140625" style="2"/>
    <col min="5343" max="5343" width="3.88671875" style="2" customWidth="1"/>
    <col min="5344" max="5344" width="9.109375" style="2" customWidth="1"/>
    <col min="5345" max="5345" width="3.88671875" style="2" customWidth="1"/>
    <col min="5346" max="5349" width="1.44140625" style="2" customWidth="1"/>
    <col min="5350" max="5431" width="3.88671875" style="2" customWidth="1"/>
    <col min="5432" max="5598" width="2.44140625" style="2"/>
    <col min="5599" max="5599" width="3.88671875" style="2" customWidth="1"/>
    <col min="5600" max="5600" width="9.109375" style="2" customWidth="1"/>
    <col min="5601" max="5601" width="3.88671875" style="2" customWidth="1"/>
    <col min="5602" max="5605" width="1.44140625" style="2" customWidth="1"/>
    <col min="5606" max="5687" width="3.88671875" style="2" customWidth="1"/>
    <col min="5688" max="5854" width="2.44140625" style="2"/>
    <col min="5855" max="5855" width="3.88671875" style="2" customWidth="1"/>
    <col min="5856" max="5856" width="9.109375" style="2" customWidth="1"/>
    <col min="5857" max="5857" width="3.88671875" style="2" customWidth="1"/>
    <col min="5858" max="5861" width="1.44140625" style="2" customWidth="1"/>
    <col min="5862" max="5943" width="3.88671875" style="2" customWidth="1"/>
    <col min="5944" max="6110" width="2.44140625" style="2"/>
    <col min="6111" max="6111" width="3.88671875" style="2" customWidth="1"/>
    <col min="6112" max="6112" width="9.109375" style="2" customWidth="1"/>
    <col min="6113" max="6113" width="3.88671875" style="2" customWidth="1"/>
    <col min="6114" max="6117" width="1.44140625" style="2" customWidth="1"/>
    <col min="6118" max="6199" width="3.88671875" style="2" customWidth="1"/>
    <col min="6200" max="6366" width="2.44140625" style="2"/>
    <col min="6367" max="6367" width="3.88671875" style="2" customWidth="1"/>
    <col min="6368" max="6368" width="9.109375" style="2" customWidth="1"/>
    <col min="6369" max="6369" width="3.88671875" style="2" customWidth="1"/>
    <col min="6370" max="6373" width="1.44140625" style="2" customWidth="1"/>
    <col min="6374" max="6455" width="3.88671875" style="2" customWidth="1"/>
    <col min="6456" max="6622" width="2.44140625" style="2"/>
    <col min="6623" max="6623" width="3.88671875" style="2" customWidth="1"/>
    <col min="6624" max="6624" width="9.109375" style="2" customWidth="1"/>
    <col min="6625" max="6625" width="3.88671875" style="2" customWidth="1"/>
    <col min="6626" max="6629" width="1.44140625" style="2" customWidth="1"/>
    <col min="6630" max="6711" width="3.88671875" style="2" customWidth="1"/>
    <col min="6712" max="6878" width="2.44140625" style="2"/>
    <col min="6879" max="6879" width="3.88671875" style="2" customWidth="1"/>
    <col min="6880" max="6880" width="9.109375" style="2" customWidth="1"/>
    <col min="6881" max="6881" width="3.88671875" style="2" customWidth="1"/>
    <col min="6882" max="6885" width="1.44140625" style="2" customWidth="1"/>
    <col min="6886" max="6967" width="3.88671875" style="2" customWidth="1"/>
    <col min="6968" max="7134" width="2.44140625" style="2"/>
    <col min="7135" max="7135" width="3.88671875" style="2" customWidth="1"/>
    <col min="7136" max="7136" width="9.109375" style="2" customWidth="1"/>
    <col min="7137" max="7137" width="3.88671875" style="2" customWidth="1"/>
    <col min="7138" max="7141" width="1.44140625" style="2" customWidth="1"/>
    <col min="7142" max="7223" width="3.88671875" style="2" customWidth="1"/>
    <col min="7224" max="7390" width="2.44140625" style="2"/>
    <col min="7391" max="7391" width="3.88671875" style="2" customWidth="1"/>
    <col min="7392" max="7392" width="9.109375" style="2" customWidth="1"/>
    <col min="7393" max="7393" width="3.88671875" style="2" customWidth="1"/>
    <col min="7394" max="7397" width="1.44140625" style="2" customWidth="1"/>
    <col min="7398" max="7479" width="3.88671875" style="2" customWidth="1"/>
    <col min="7480" max="7646" width="2.44140625" style="2"/>
    <col min="7647" max="7647" width="3.88671875" style="2" customWidth="1"/>
    <col min="7648" max="7648" width="9.109375" style="2" customWidth="1"/>
    <col min="7649" max="7649" width="3.88671875" style="2" customWidth="1"/>
    <col min="7650" max="7653" width="1.44140625" style="2" customWidth="1"/>
    <col min="7654" max="7735" width="3.88671875" style="2" customWidth="1"/>
    <col min="7736" max="7902" width="2.44140625" style="2"/>
    <col min="7903" max="7903" width="3.88671875" style="2" customWidth="1"/>
    <col min="7904" max="7904" width="9.109375" style="2" customWidth="1"/>
    <col min="7905" max="7905" width="3.88671875" style="2" customWidth="1"/>
    <col min="7906" max="7909" width="1.44140625" style="2" customWidth="1"/>
    <col min="7910" max="7991" width="3.88671875" style="2" customWidth="1"/>
    <col min="7992" max="8158" width="2.44140625" style="2"/>
    <col min="8159" max="8159" width="3.88671875" style="2" customWidth="1"/>
    <col min="8160" max="8160" width="9.109375" style="2" customWidth="1"/>
    <col min="8161" max="8161" width="3.88671875" style="2" customWidth="1"/>
    <col min="8162" max="8165" width="1.44140625" style="2" customWidth="1"/>
    <col min="8166" max="8247" width="3.88671875" style="2" customWidth="1"/>
    <col min="8248" max="8414" width="2.44140625" style="2"/>
    <col min="8415" max="8415" width="3.88671875" style="2" customWidth="1"/>
    <col min="8416" max="8416" width="9.109375" style="2" customWidth="1"/>
    <col min="8417" max="8417" width="3.88671875" style="2" customWidth="1"/>
    <col min="8418" max="8421" width="1.44140625" style="2" customWidth="1"/>
    <col min="8422" max="8503" width="3.88671875" style="2" customWidth="1"/>
    <col min="8504" max="8670" width="2.44140625" style="2"/>
    <col min="8671" max="8671" width="3.88671875" style="2" customWidth="1"/>
    <col min="8672" max="8672" width="9.109375" style="2" customWidth="1"/>
    <col min="8673" max="8673" width="3.88671875" style="2" customWidth="1"/>
    <col min="8674" max="8677" width="1.44140625" style="2" customWidth="1"/>
    <col min="8678" max="8759" width="3.88671875" style="2" customWidth="1"/>
    <col min="8760" max="8926" width="2.44140625" style="2"/>
    <col min="8927" max="8927" width="3.88671875" style="2" customWidth="1"/>
    <col min="8928" max="8928" width="9.109375" style="2" customWidth="1"/>
    <col min="8929" max="8929" width="3.88671875" style="2" customWidth="1"/>
    <col min="8930" max="8933" width="1.44140625" style="2" customWidth="1"/>
    <col min="8934" max="9015" width="3.88671875" style="2" customWidth="1"/>
    <col min="9016" max="9182" width="2.44140625" style="2"/>
    <col min="9183" max="9183" width="3.88671875" style="2" customWidth="1"/>
    <col min="9184" max="9184" width="9.109375" style="2" customWidth="1"/>
    <col min="9185" max="9185" width="3.88671875" style="2" customWidth="1"/>
    <col min="9186" max="9189" width="1.44140625" style="2" customWidth="1"/>
    <col min="9190" max="9271" width="3.88671875" style="2" customWidth="1"/>
    <col min="9272" max="9438" width="2.44140625" style="2"/>
    <col min="9439" max="9439" width="3.88671875" style="2" customWidth="1"/>
    <col min="9440" max="9440" width="9.109375" style="2" customWidth="1"/>
    <col min="9441" max="9441" width="3.88671875" style="2" customWidth="1"/>
    <col min="9442" max="9445" width="1.44140625" style="2" customWidth="1"/>
    <col min="9446" max="9527" width="3.88671875" style="2" customWidth="1"/>
    <col min="9528" max="9694" width="2.44140625" style="2"/>
    <col min="9695" max="9695" width="3.88671875" style="2" customWidth="1"/>
    <col min="9696" max="9696" width="9.109375" style="2" customWidth="1"/>
    <col min="9697" max="9697" width="3.88671875" style="2" customWidth="1"/>
    <col min="9698" max="9701" width="1.44140625" style="2" customWidth="1"/>
    <col min="9702" max="9783" width="3.88671875" style="2" customWidth="1"/>
    <col min="9784" max="9950" width="2.44140625" style="2"/>
    <col min="9951" max="9951" width="3.88671875" style="2" customWidth="1"/>
    <col min="9952" max="9952" width="9.109375" style="2" customWidth="1"/>
    <col min="9953" max="9953" width="3.88671875" style="2" customWidth="1"/>
    <col min="9954" max="9957" width="1.44140625" style="2" customWidth="1"/>
    <col min="9958" max="10039" width="3.88671875" style="2" customWidth="1"/>
    <col min="10040" max="10206" width="2.44140625" style="2"/>
    <col min="10207" max="10207" width="3.88671875" style="2" customWidth="1"/>
    <col min="10208" max="10208" width="9.109375" style="2" customWidth="1"/>
    <col min="10209" max="10209" width="3.88671875" style="2" customWidth="1"/>
    <col min="10210" max="10213" width="1.44140625" style="2" customWidth="1"/>
    <col min="10214" max="10295" width="3.88671875" style="2" customWidth="1"/>
    <col min="10296" max="10462" width="2.44140625" style="2"/>
    <col min="10463" max="10463" width="3.88671875" style="2" customWidth="1"/>
    <col min="10464" max="10464" width="9.109375" style="2" customWidth="1"/>
    <col min="10465" max="10465" width="3.88671875" style="2" customWidth="1"/>
    <col min="10466" max="10469" width="1.44140625" style="2" customWidth="1"/>
    <col min="10470" max="10551" width="3.88671875" style="2" customWidth="1"/>
    <col min="10552" max="10718" width="2.44140625" style="2"/>
    <col min="10719" max="10719" width="3.88671875" style="2" customWidth="1"/>
    <col min="10720" max="10720" width="9.109375" style="2" customWidth="1"/>
    <col min="10721" max="10721" width="3.88671875" style="2" customWidth="1"/>
    <col min="10722" max="10725" width="1.44140625" style="2" customWidth="1"/>
    <col min="10726" max="10807" width="3.88671875" style="2" customWidth="1"/>
    <col min="10808" max="10974" width="2.44140625" style="2"/>
    <col min="10975" max="10975" width="3.88671875" style="2" customWidth="1"/>
    <col min="10976" max="10976" width="9.109375" style="2" customWidth="1"/>
    <col min="10977" max="10977" width="3.88671875" style="2" customWidth="1"/>
    <col min="10978" max="10981" width="1.44140625" style="2" customWidth="1"/>
    <col min="10982" max="11063" width="3.88671875" style="2" customWidth="1"/>
    <col min="11064" max="11230" width="2.44140625" style="2"/>
    <col min="11231" max="11231" width="3.88671875" style="2" customWidth="1"/>
    <col min="11232" max="11232" width="9.109375" style="2" customWidth="1"/>
    <col min="11233" max="11233" width="3.88671875" style="2" customWidth="1"/>
    <col min="11234" max="11237" width="1.44140625" style="2" customWidth="1"/>
    <col min="11238" max="11319" width="3.88671875" style="2" customWidth="1"/>
    <col min="11320" max="11486" width="2.44140625" style="2"/>
    <col min="11487" max="11487" width="3.88671875" style="2" customWidth="1"/>
    <col min="11488" max="11488" width="9.109375" style="2" customWidth="1"/>
    <col min="11489" max="11489" width="3.88671875" style="2" customWidth="1"/>
    <col min="11490" max="11493" width="1.44140625" style="2" customWidth="1"/>
    <col min="11494" max="11575" width="3.88671875" style="2" customWidth="1"/>
    <col min="11576" max="11742" width="2.44140625" style="2"/>
    <col min="11743" max="11743" width="3.88671875" style="2" customWidth="1"/>
    <col min="11744" max="11744" width="9.109375" style="2" customWidth="1"/>
    <col min="11745" max="11745" width="3.88671875" style="2" customWidth="1"/>
    <col min="11746" max="11749" width="1.44140625" style="2" customWidth="1"/>
    <col min="11750" max="11831" width="3.88671875" style="2" customWidth="1"/>
    <col min="11832" max="11998" width="2.44140625" style="2"/>
    <col min="11999" max="11999" width="3.88671875" style="2" customWidth="1"/>
    <col min="12000" max="12000" width="9.109375" style="2" customWidth="1"/>
    <col min="12001" max="12001" width="3.88671875" style="2" customWidth="1"/>
    <col min="12002" max="12005" width="1.44140625" style="2" customWidth="1"/>
    <col min="12006" max="12087" width="3.88671875" style="2" customWidth="1"/>
    <col min="12088" max="12254" width="2.44140625" style="2"/>
    <col min="12255" max="12255" width="3.88671875" style="2" customWidth="1"/>
    <col min="12256" max="12256" width="9.109375" style="2" customWidth="1"/>
    <col min="12257" max="12257" width="3.88671875" style="2" customWidth="1"/>
    <col min="12258" max="12261" width="1.44140625" style="2" customWidth="1"/>
    <col min="12262" max="12343" width="3.88671875" style="2" customWidth="1"/>
    <col min="12344" max="12510" width="2.44140625" style="2"/>
    <col min="12511" max="12511" width="3.88671875" style="2" customWidth="1"/>
    <col min="12512" max="12512" width="9.109375" style="2" customWidth="1"/>
    <col min="12513" max="12513" width="3.88671875" style="2" customWidth="1"/>
    <col min="12514" max="12517" width="1.44140625" style="2" customWidth="1"/>
    <col min="12518" max="12599" width="3.88671875" style="2" customWidth="1"/>
    <col min="12600" max="12766" width="2.44140625" style="2"/>
    <col min="12767" max="12767" width="3.88671875" style="2" customWidth="1"/>
    <col min="12768" max="12768" width="9.109375" style="2" customWidth="1"/>
    <col min="12769" max="12769" width="3.88671875" style="2" customWidth="1"/>
    <col min="12770" max="12773" width="1.44140625" style="2" customWidth="1"/>
    <col min="12774" max="12855" width="3.88671875" style="2" customWidth="1"/>
    <col min="12856" max="13022" width="2.44140625" style="2"/>
    <col min="13023" max="13023" width="3.88671875" style="2" customWidth="1"/>
    <col min="13024" max="13024" width="9.109375" style="2" customWidth="1"/>
    <col min="13025" max="13025" width="3.88671875" style="2" customWidth="1"/>
    <col min="13026" max="13029" width="1.44140625" style="2" customWidth="1"/>
    <col min="13030" max="13111" width="3.88671875" style="2" customWidth="1"/>
    <col min="13112" max="13278" width="2.44140625" style="2"/>
    <col min="13279" max="13279" width="3.88671875" style="2" customWidth="1"/>
    <col min="13280" max="13280" width="9.109375" style="2" customWidth="1"/>
    <col min="13281" max="13281" width="3.88671875" style="2" customWidth="1"/>
    <col min="13282" max="13285" width="1.44140625" style="2" customWidth="1"/>
    <col min="13286" max="13367" width="3.88671875" style="2" customWidth="1"/>
    <col min="13368" max="13534" width="2.44140625" style="2"/>
    <col min="13535" max="13535" width="3.88671875" style="2" customWidth="1"/>
    <col min="13536" max="13536" width="9.109375" style="2" customWidth="1"/>
    <col min="13537" max="13537" width="3.88671875" style="2" customWidth="1"/>
    <col min="13538" max="13541" width="1.44140625" style="2" customWidth="1"/>
    <col min="13542" max="13623" width="3.88671875" style="2" customWidth="1"/>
    <col min="13624" max="13790" width="2.44140625" style="2"/>
    <col min="13791" max="13791" width="3.88671875" style="2" customWidth="1"/>
    <col min="13792" max="13792" width="9.109375" style="2" customWidth="1"/>
    <col min="13793" max="13793" width="3.88671875" style="2" customWidth="1"/>
    <col min="13794" max="13797" width="1.44140625" style="2" customWidth="1"/>
    <col min="13798" max="13879" width="3.88671875" style="2" customWidth="1"/>
    <col min="13880" max="14046" width="2.44140625" style="2"/>
    <col min="14047" max="14047" width="3.88671875" style="2" customWidth="1"/>
    <col min="14048" max="14048" width="9.109375" style="2" customWidth="1"/>
    <col min="14049" max="14049" width="3.88671875" style="2" customWidth="1"/>
    <col min="14050" max="14053" width="1.44140625" style="2" customWidth="1"/>
    <col min="14054" max="14135" width="3.88671875" style="2" customWidth="1"/>
    <col min="14136" max="14302" width="2.44140625" style="2"/>
    <col min="14303" max="14303" width="3.88671875" style="2" customWidth="1"/>
    <col min="14304" max="14304" width="9.109375" style="2" customWidth="1"/>
    <col min="14305" max="14305" width="3.88671875" style="2" customWidth="1"/>
    <col min="14306" max="14309" width="1.44140625" style="2" customWidth="1"/>
    <col min="14310" max="14391" width="3.88671875" style="2" customWidth="1"/>
    <col min="14392" max="14558" width="2.44140625" style="2"/>
    <col min="14559" max="14559" width="3.88671875" style="2" customWidth="1"/>
    <col min="14560" max="14560" width="9.109375" style="2" customWidth="1"/>
    <col min="14561" max="14561" width="3.88671875" style="2" customWidth="1"/>
    <col min="14562" max="14565" width="1.44140625" style="2" customWidth="1"/>
    <col min="14566" max="14647" width="3.88671875" style="2" customWidth="1"/>
    <col min="14648" max="14814" width="2.44140625" style="2"/>
    <col min="14815" max="14815" width="3.88671875" style="2" customWidth="1"/>
    <col min="14816" max="14816" width="9.109375" style="2" customWidth="1"/>
    <col min="14817" max="14817" width="3.88671875" style="2" customWidth="1"/>
    <col min="14818" max="14821" width="1.44140625" style="2" customWidth="1"/>
    <col min="14822" max="14903" width="3.88671875" style="2" customWidth="1"/>
    <col min="14904" max="15070" width="2.44140625" style="2"/>
    <col min="15071" max="15071" width="3.88671875" style="2" customWidth="1"/>
    <col min="15072" max="15072" width="9.109375" style="2" customWidth="1"/>
    <col min="15073" max="15073" width="3.88671875" style="2" customWidth="1"/>
    <col min="15074" max="15077" width="1.44140625" style="2" customWidth="1"/>
    <col min="15078" max="15159" width="3.88671875" style="2" customWidth="1"/>
    <col min="15160" max="15326" width="2.44140625" style="2"/>
    <col min="15327" max="15327" width="3.88671875" style="2" customWidth="1"/>
    <col min="15328" max="15328" width="9.109375" style="2" customWidth="1"/>
    <col min="15329" max="15329" width="3.88671875" style="2" customWidth="1"/>
    <col min="15330" max="15333" width="1.44140625" style="2" customWidth="1"/>
    <col min="15334" max="15415" width="3.88671875" style="2" customWidth="1"/>
    <col min="15416" max="15582" width="2.44140625" style="2"/>
    <col min="15583" max="15583" width="3.88671875" style="2" customWidth="1"/>
    <col min="15584" max="15584" width="9.109375" style="2" customWidth="1"/>
    <col min="15585" max="15585" width="3.88671875" style="2" customWidth="1"/>
    <col min="15586" max="15589" width="1.44140625" style="2" customWidth="1"/>
    <col min="15590" max="15671" width="3.88671875" style="2" customWidth="1"/>
    <col min="15672" max="15838" width="2.44140625" style="2"/>
    <col min="15839" max="15839" width="3.88671875" style="2" customWidth="1"/>
    <col min="15840" max="15840" width="9.109375" style="2" customWidth="1"/>
    <col min="15841" max="15841" width="3.88671875" style="2" customWidth="1"/>
    <col min="15842" max="15845" width="1.44140625" style="2" customWidth="1"/>
    <col min="15846" max="15927" width="3.88671875" style="2" customWidth="1"/>
    <col min="15928" max="16094" width="2.44140625" style="2"/>
    <col min="16095" max="16095" width="3.88671875" style="2" customWidth="1"/>
    <col min="16096" max="16096" width="9.109375" style="2" customWidth="1"/>
    <col min="16097" max="16097" width="3.88671875" style="2" customWidth="1"/>
    <col min="16098" max="16101" width="1.44140625" style="2" customWidth="1"/>
    <col min="16102" max="16183" width="3.88671875" style="2" customWidth="1"/>
    <col min="16184" max="16384" width="2.44140625" style="2"/>
  </cols>
  <sheetData>
    <row r="1" spans="2:82" ht="15.9" customHeight="1"/>
    <row r="2" spans="2:82" ht="15.9" customHeight="1">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c r="BC2" s="140"/>
      <c r="BD2" s="140"/>
      <c r="BE2" s="140"/>
      <c r="BF2" s="140"/>
      <c r="BG2" s="140"/>
      <c r="BH2" s="140"/>
      <c r="BI2" s="140"/>
      <c r="BJ2" s="140"/>
      <c r="BK2" s="140"/>
      <c r="BL2" s="140"/>
      <c r="BM2" s="140"/>
      <c r="BN2" s="140"/>
      <c r="BO2" s="140"/>
      <c r="BP2" s="140"/>
      <c r="BQ2" s="140"/>
      <c r="BR2" s="140"/>
      <c r="BS2" s="140"/>
      <c r="BT2" s="140"/>
      <c r="BU2" s="140"/>
      <c r="BV2" s="140"/>
      <c r="BW2" s="140"/>
      <c r="BX2" s="140"/>
      <c r="BY2" s="140"/>
      <c r="BZ2" s="140"/>
      <c r="CA2" s="140"/>
      <c r="CB2" s="140"/>
      <c r="CC2" s="140"/>
      <c r="CD2" s="140"/>
    </row>
    <row r="3" spans="2:82" ht="15.9" customHeight="1">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0"/>
      <c r="AV3" s="140"/>
      <c r="AW3" s="140"/>
      <c r="AX3" s="140"/>
      <c r="AY3" s="140"/>
      <c r="AZ3" s="140"/>
      <c r="BA3" s="140"/>
      <c r="BB3" s="140"/>
      <c r="BC3" s="140"/>
      <c r="BD3" s="140"/>
      <c r="BE3" s="140"/>
      <c r="BF3" s="140"/>
      <c r="BG3" s="140"/>
      <c r="BH3" s="140"/>
      <c r="BI3" s="140"/>
      <c r="BJ3" s="140"/>
      <c r="BK3" s="140"/>
      <c r="BL3" s="140"/>
      <c r="BM3" s="140"/>
      <c r="BN3" s="140"/>
      <c r="BO3" s="140"/>
      <c r="BP3" s="140"/>
      <c r="BQ3" s="140"/>
      <c r="BR3" s="140"/>
      <c r="BS3" s="140"/>
      <c r="BT3" s="140"/>
      <c r="BU3" s="140"/>
      <c r="BV3" s="140"/>
      <c r="BW3" s="140"/>
      <c r="BX3" s="140"/>
      <c r="BY3" s="140"/>
      <c r="BZ3" s="140"/>
      <c r="CA3" s="140"/>
      <c r="CB3" s="140"/>
      <c r="CC3" s="140"/>
      <c r="CD3" s="140"/>
    </row>
    <row r="4" spans="2:82" ht="42" customHeight="1">
      <c r="B4" s="180"/>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94"/>
    </row>
    <row r="5" spans="2:82" ht="18.75" customHeight="1" thickBot="1">
      <c r="B5" s="447"/>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68"/>
    </row>
    <row r="6" spans="2:82" ht="39.9" customHeight="1">
      <c r="B6" s="447"/>
      <c r="C6" s="142"/>
      <c r="D6" s="1989">
        <v>9</v>
      </c>
      <c r="E6" s="1990"/>
      <c r="F6" s="1990"/>
      <c r="G6" s="1991"/>
      <c r="H6" s="142"/>
      <c r="I6" s="191" t="s">
        <v>1372</v>
      </c>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68"/>
    </row>
    <row r="7" spans="2:82" ht="39.9" customHeight="1" thickBot="1">
      <c r="B7" s="447"/>
      <c r="C7" s="142"/>
      <c r="D7" s="1992"/>
      <c r="E7" s="1993"/>
      <c r="F7" s="1993"/>
      <c r="G7" s="1994"/>
      <c r="H7" s="142"/>
      <c r="I7" s="192" t="s">
        <v>1373</v>
      </c>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68"/>
    </row>
    <row r="8" spans="2:82" ht="30">
      <c r="B8" s="1394"/>
      <c r="C8" s="268"/>
      <c r="D8" s="132"/>
      <c r="E8" s="134"/>
      <c r="F8"/>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006" t="s">
        <v>1215</v>
      </c>
      <c r="AU8" s="2006"/>
      <c r="AV8" s="2006"/>
      <c r="AW8" s="2006"/>
      <c r="AX8" s="2006"/>
      <c r="AY8" s="2006"/>
      <c r="AZ8" s="2006"/>
      <c r="BA8" s="2006"/>
      <c r="BB8" s="2006"/>
      <c r="BC8" s="2006"/>
      <c r="BD8" s="2006"/>
      <c r="BE8" s="2006"/>
      <c r="BF8" s="2006"/>
      <c r="BG8" s="2006"/>
      <c r="BH8" s="2006"/>
      <c r="BI8" s="2006"/>
      <c r="BJ8" s="2006"/>
      <c r="BK8" s="2006"/>
      <c r="BL8" s="2006"/>
      <c r="BM8" s="2006"/>
      <c r="BN8" s="2006"/>
      <c r="BO8" s="2006"/>
      <c r="BP8" s="2006"/>
      <c r="BQ8" s="2006"/>
      <c r="BR8" s="2006"/>
      <c r="BS8" s="2006"/>
      <c r="BT8" s="2006"/>
      <c r="BU8" s="2006"/>
      <c r="BV8" s="2006"/>
      <c r="BW8" s="2006"/>
      <c r="BX8" s="2006"/>
      <c r="BY8" s="2006"/>
      <c r="BZ8" s="2006"/>
      <c r="CA8" s="2006"/>
      <c r="CB8" s="2006"/>
      <c r="CC8" s="181"/>
      <c r="CD8" s="270"/>
    </row>
    <row r="9" spans="2:82" ht="30" customHeight="1">
      <c r="B9" s="420"/>
      <c r="C9" s="152"/>
      <c r="D9" s="134"/>
      <c r="E9" s="134"/>
      <c r="F9"/>
      <c r="G9" s="121"/>
      <c r="H9" s="121"/>
      <c r="I9" s="121"/>
      <c r="J9" s="121"/>
      <c r="K9" s="121"/>
      <c r="L9" s="121"/>
      <c r="M9" s="121"/>
      <c r="N9" s="121"/>
      <c r="O9" s="121"/>
      <c r="P9" s="121"/>
      <c r="Q9" s="121"/>
      <c r="R9" s="381"/>
      <c r="S9" s="381"/>
      <c r="T9" s="381"/>
      <c r="U9" s="381"/>
      <c r="V9" s="381"/>
      <c r="W9" s="381"/>
      <c r="X9" s="381"/>
      <c r="Y9" s="381"/>
      <c r="Z9" s="381"/>
      <c r="AA9" s="381"/>
      <c r="AB9" s="381"/>
      <c r="AC9" s="381"/>
      <c r="AD9" s="381"/>
      <c r="AE9" s="381"/>
      <c r="AF9" s="381"/>
      <c r="AG9" s="381"/>
      <c r="AH9" s="381"/>
      <c r="AI9" s="381"/>
      <c r="AJ9" s="381"/>
      <c r="AK9" s="381"/>
      <c r="AL9" s="381"/>
      <c r="AM9" s="381"/>
      <c r="AN9" s="381"/>
      <c r="AO9" s="381"/>
      <c r="AP9" s="381"/>
      <c r="AQ9" s="381"/>
      <c r="AR9" s="381"/>
      <c r="AS9" s="381"/>
      <c r="AT9" s="2006" t="s">
        <v>913</v>
      </c>
      <c r="AU9" s="2006"/>
      <c r="AV9" s="2006"/>
      <c r="AW9" s="2006"/>
      <c r="AX9" s="2006"/>
      <c r="AY9" s="2006"/>
      <c r="AZ9" s="2006"/>
      <c r="BA9" s="2006"/>
      <c r="BB9" s="2006"/>
      <c r="BC9" s="2006"/>
      <c r="BD9" s="2006"/>
      <c r="BE9" s="2006"/>
      <c r="BF9" s="2006"/>
      <c r="BG9" s="2006"/>
      <c r="BH9" s="2006"/>
      <c r="BI9" s="2006"/>
      <c r="BJ9" s="2006"/>
      <c r="BK9" s="2006"/>
      <c r="BL9" s="2006"/>
      <c r="BM9" s="2006"/>
      <c r="BN9" s="2006"/>
      <c r="BO9" s="2006"/>
      <c r="BP9" s="2006"/>
      <c r="BQ9" s="2006"/>
      <c r="BR9" s="2006"/>
      <c r="BS9" s="2006"/>
      <c r="BT9" s="2006"/>
      <c r="BU9" s="2006"/>
      <c r="BV9" s="2006"/>
      <c r="BW9" s="2006"/>
      <c r="BX9" s="2006"/>
      <c r="BY9" s="2006"/>
      <c r="BZ9" s="2006"/>
      <c r="CA9" s="2006"/>
      <c r="CB9" s="167"/>
      <c r="CC9" s="269"/>
      <c r="CD9" s="271"/>
    </row>
    <row r="10" spans="2:82" ht="30" customHeight="1">
      <c r="B10" s="420"/>
      <c r="C10" s="268"/>
      <c r="D10" s="132"/>
      <c r="E10" s="134"/>
      <c r="F10"/>
      <c r="G10" s="121"/>
      <c r="H10" s="121"/>
      <c r="I10" s="121"/>
      <c r="J10" s="121"/>
      <c r="K10" s="121"/>
      <c r="L10" s="121"/>
      <c r="M10" s="121"/>
      <c r="N10" s="121"/>
      <c r="O10" s="121"/>
      <c r="P10" s="121"/>
      <c r="Q10" s="12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X10" s="101"/>
      <c r="BY10" s="357" t="s">
        <v>1340</v>
      </c>
      <c r="CB10" s="167"/>
      <c r="CC10" s="269"/>
      <c r="CD10" s="271"/>
    </row>
    <row r="11" spans="2:82" ht="30" customHeight="1">
      <c r="B11" s="420"/>
      <c r="C11" s="268">
        <v>9.26</v>
      </c>
      <c r="D11" s="132" t="s">
        <v>1418</v>
      </c>
      <c r="E11" s="134"/>
      <c r="F11"/>
      <c r="G11" s="121"/>
      <c r="H11" s="121"/>
      <c r="I11" s="121"/>
      <c r="J11" s="121"/>
      <c r="K11" s="121"/>
      <c r="L11" s="121"/>
      <c r="M11" s="121"/>
      <c r="N11" s="121"/>
      <c r="O11" s="121"/>
      <c r="P11" s="121"/>
      <c r="Q11" s="12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2002">
        <v>25</v>
      </c>
      <c r="AQ11" s="2002"/>
      <c r="AR11" s="1995"/>
      <c r="AS11" s="1996"/>
      <c r="AT11" s="1996"/>
      <c r="AU11" s="1996"/>
      <c r="AV11" s="1996"/>
      <c r="AW11" s="1996"/>
      <c r="AX11" s="1996"/>
      <c r="AY11" s="1996"/>
      <c r="AZ11" s="1996"/>
      <c r="BA11" s="1996"/>
      <c r="BB11" s="1996"/>
      <c r="BC11" s="1996"/>
      <c r="BD11" s="1996"/>
      <c r="BE11" s="1996"/>
      <c r="BF11" s="1996"/>
      <c r="BG11" s="1996"/>
      <c r="BH11" s="1996"/>
      <c r="BI11" s="1996"/>
      <c r="BJ11" s="1996"/>
      <c r="BK11" s="1996"/>
      <c r="BL11" s="1996"/>
      <c r="BM11" s="1996"/>
      <c r="BN11" s="1996"/>
      <c r="BO11" s="1996"/>
      <c r="BP11" s="1996"/>
      <c r="BQ11" s="1996"/>
      <c r="BR11" s="1996"/>
      <c r="BS11" s="1996"/>
      <c r="BT11" s="1996"/>
      <c r="BU11" s="1996"/>
      <c r="BV11" s="1996"/>
      <c r="BW11" s="1996"/>
      <c r="BX11" s="1996"/>
      <c r="BY11" s="1996"/>
      <c r="BZ11" s="1996"/>
      <c r="CA11" s="1997"/>
      <c r="CB11" s="167"/>
      <c r="CC11" s="269"/>
      <c r="CD11" s="271"/>
    </row>
    <row r="12" spans="2:82" ht="30" customHeight="1">
      <c r="B12" s="420"/>
      <c r="C12" s="161"/>
      <c r="D12" s="133" t="s">
        <v>1419</v>
      </c>
      <c r="E12" s="134"/>
      <c r="F12"/>
      <c r="G12" s="121"/>
      <c r="H12" s="121"/>
      <c r="I12" s="121"/>
      <c r="J12" s="121"/>
      <c r="K12" s="121"/>
      <c r="L12" s="121"/>
      <c r="M12" s="121"/>
      <c r="N12" s="121"/>
      <c r="O12" s="121"/>
      <c r="P12" s="121"/>
      <c r="Q12" s="121"/>
      <c r="R12" s="381"/>
      <c r="S12" s="381"/>
      <c r="T12" s="381"/>
      <c r="U12" s="381"/>
      <c r="V12" s="381"/>
      <c r="W12" s="381"/>
      <c r="X12" s="381"/>
      <c r="Y12" s="381"/>
      <c r="Z12" s="381"/>
      <c r="AA12" s="381"/>
      <c r="AB12" s="381"/>
      <c r="AC12" s="381"/>
      <c r="AD12" s="381"/>
      <c r="AE12" s="381"/>
      <c r="AF12" s="381"/>
      <c r="AG12" s="381"/>
      <c r="AH12" s="381"/>
      <c r="AI12" s="381"/>
      <c r="AJ12" s="381"/>
      <c r="AK12" s="381"/>
      <c r="AL12" s="381"/>
      <c r="AM12" s="381"/>
      <c r="AN12" s="381"/>
      <c r="AO12" s="381"/>
      <c r="AP12" s="2002"/>
      <c r="AQ12" s="2002"/>
      <c r="AR12" s="1998"/>
      <c r="AS12" s="1999"/>
      <c r="AT12" s="1999"/>
      <c r="AU12" s="1999"/>
      <c r="AV12" s="1999"/>
      <c r="AW12" s="1999"/>
      <c r="AX12" s="1999"/>
      <c r="AY12" s="1999"/>
      <c r="AZ12" s="1999"/>
      <c r="BA12" s="1999"/>
      <c r="BB12" s="1999"/>
      <c r="BC12" s="1999"/>
      <c r="BD12" s="1999"/>
      <c r="BE12" s="1999"/>
      <c r="BF12" s="1999"/>
      <c r="BG12" s="1999"/>
      <c r="BH12" s="1999"/>
      <c r="BI12" s="1999"/>
      <c r="BJ12" s="1999"/>
      <c r="BK12" s="1999"/>
      <c r="BL12" s="1999"/>
      <c r="BM12" s="1999"/>
      <c r="BN12" s="1999"/>
      <c r="BO12" s="1999"/>
      <c r="BP12" s="1999"/>
      <c r="BQ12" s="1999"/>
      <c r="BR12" s="1999"/>
      <c r="BS12" s="1999"/>
      <c r="BT12" s="1999"/>
      <c r="BU12" s="1999"/>
      <c r="BV12" s="1999"/>
      <c r="BW12" s="1999"/>
      <c r="BX12" s="1999"/>
      <c r="BY12" s="1999"/>
      <c r="BZ12" s="1999"/>
      <c r="CA12" s="2000"/>
      <c r="CB12" s="167"/>
      <c r="CC12" s="269"/>
      <c r="CD12" s="271"/>
    </row>
    <row r="13" spans="2:82" ht="30" customHeight="1" thickBot="1">
      <c r="B13" s="420"/>
      <c r="C13" s="152"/>
      <c r="D13" s="134"/>
      <c r="E13" s="134"/>
      <c r="F13"/>
      <c r="G13" s="121"/>
      <c r="H13" s="121"/>
      <c r="I13" s="121"/>
      <c r="J13" s="121"/>
      <c r="K13" s="121"/>
      <c r="L13" s="121"/>
      <c r="M13" s="121"/>
      <c r="N13" s="121"/>
      <c r="O13" s="121"/>
      <c r="P13" s="121"/>
      <c r="Q13" s="121"/>
      <c r="R13" s="381"/>
      <c r="S13" s="381"/>
      <c r="T13" s="381"/>
      <c r="U13" s="381"/>
      <c r="V13" s="381"/>
      <c r="W13" s="381"/>
      <c r="X13" s="381"/>
      <c r="Y13" s="381"/>
      <c r="Z13" s="381"/>
      <c r="AA13" s="381"/>
      <c r="AB13" s="381"/>
      <c r="AC13" s="381"/>
      <c r="AD13" s="381"/>
      <c r="AE13" s="381"/>
      <c r="AF13" s="381"/>
      <c r="AG13" s="381"/>
      <c r="AH13" s="381"/>
      <c r="AI13" s="381"/>
      <c r="AJ13" s="381"/>
      <c r="AK13" s="381"/>
      <c r="AL13" s="381"/>
      <c r="AM13" s="381"/>
      <c r="AN13" s="381"/>
      <c r="AO13" s="381"/>
      <c r="AP13" s="381"/>
      <c r="AQ13" s="381"/>
      <c r="AR13" s="381"/>
      <c r="AS13" s="381"/>
      <c r="AT13" s="1374"/>
      <c r="AU13" s="1374"/>
      <c r="AV13" s="1374"/>
      <c r="AW13" s="1374"/>
      <c r="AX13" s="1374"/>
      <c r="AY13" s="1374"/>
      <c r="AZ13" s="1374"/>
      <c r="BA13" s="1374"/>
      <c r="BB13" s="1374"/>
      <c r="BC13" s="1374"/>
      <c r="BD13" s="1374"/>
      <c r="BE13" s="1374"/>
      <c r="BF13" s="1374"/>
      <c r="BG13" s="1374"/>
      <c r="BH13" s="1374"/>
      <c r="BI13" s="1374"/>
      <c r="BJ13" s="1374"/>
      <c r="BK13" s="1374"/>
      <c r="BL13" s="1374"/>
      <c r="BM13" s="1374"/>
      <c r="BN13" s="1374"/>
      <c r="BO13" s="1374"/>
      <c r="BP13" s="1374"/>
      <c r="BQ13" s="1374"/>
      <c r="BR13" s="1374"/>
      <c r="BS13" s="1374"/>
      <c r="BT13" s="1374"/>
      <c r="BU13" s="1374"/>
      <c r="BV13" s="1374"/>
      <c r="BW13" s="1374"/>
      <c r="BX13" s="1374"/>
      <c r="BY13" s="1374"/>
      <c r="BZ13" s="1374"/>
      <c r="CA13" s="1374"/>
      <c r="CB13" s="167"/>
      <c r="CC13" s="269"/>
      <c r="CD13" s="271"/>
    </row>
    <row r="14" spans="2:82" ht="30" customHeight="1">
      <c r="B14" s="421"/>
      <c r="C14" s="422"/>
      <c r="D14" s="423"/>
      <c r="E14" s="423"/>
      <c r="F14" s="96"/>
      <c r="G14" s="424"/>
      <c r="H14" s="424"/>
      <c r="I14" s="424"/>
      <c r="J14" s="424"/>
      <c r="K14" s="424"/>
      <c r="L14" s="424"/>
      <c r="M14" s="424"/>
      <c r="N14" s="424"/>
      <c r="O14" s="424"/>
      <c r="P14" s="424"/>
      <c r="Q14" s="424"/>
      <c r="R14" s="425"/>
      <c r="S14" s="425"/>
      <c r="T14" s="425"/>
      <c r="U14" s="425"/>
      <c r="V14" s="425"/>
      <c r="W14" s="425"/>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7"/>
      <c r="CC14" s="428"/>
      <c r="CD14" s="429"/>
    </row>
    <row r="15" spans="2:82" ht="30" customHeight="1">
      <c r="B15" s="420"/>
      <c r="C15" s="268">
        <v>9.27</v>
      </c>
      <c r="D15" s="132" t="s">
        <v>1420</v>
      </c>
      <c r="E15" s="134"/>
      <c r="F15"/>
      <c r="G15" s="121"/>
      <c r="H15" s="121"/>
      <c r="I15" s="121"/>
      <c r="J15" s="121"/>
      <c r="K15" s="121"/>
      <c r="L15" s="121"/>
      <c r="M15" s="121"/>
      <c r="N15" s="121"/>
      <c r="O15" s="121"/>
      <c r="P15" s="121"/>
      <c r="Q15" s="121"/>
      <c r="R15" s="381"/>
      <c r="S15" s="381"/>
      <c r="T15" s="381"/>
      <c r="U15" s="381"/>
      <c r="V15" s="381"/>
      <c r="W15" s="381"/>
      <c r="X15" s="381"/>
      <c r="Y15" s="381"/>
      <c r="Z15" s="381"/>
      <c r="AA15" s="381"/>
      <c r="AB15" s="381"/>
      <c r="AC15" s="381"/>
      <c r="AD15" s="381"/>
      <c r="AE15" s="381"/>
      <c r="AF15" s="381"/>
      <c r="AG15" s="381"/>
      <c r="AH15" s="381"/>
      <c r="AI15" s="381"/>
      <c r="AJ15" s="381"/>
      <c r="AK15" s="381"/>
      <c r="AL15" s="381"/>
      <c r="AM15" s="381"/>
      <c r="AN15" s="381"/>
      <c r="AO15" s="381"/>
      <c r="AP15" s="2002">
        <v>84</v>
      </c>
      <c r="AQ15" s="2002"/>
      <c r="AR15" s="1995"/>
      <c r="AS15" s="1996"/>
      <c r="AT15" s="1996"/>
      <c r="AU15" s="1996"/>
      <c r="AV15" s="1996"/>
      <c r="AW15" s="1996"/>
      <c r="AX15" s="1996"/>
      <c r="AY15" s="1996"/>
      <c r="AZ15" s="1996"/>
      <c r="BA15" s="1996"/>
      <c r="BB15" s="1996"/>
      <c r="BC15" s="1996"/>
      <c r="BD15" s="1996"/>
      <c r="BE15" s="1996"/>
      <c r="BF15" s="1996"/>
      <c r="BG15" s="1996"/>
      <c r="BH15" s="1996"/>
      <c r="BI15" s="1996"/>
      <c r="BJ15" s="1996"/>
      <c r="BK15" s="1996"/>
      <c r="BL15" s="1996"/>
      <c r="BM15" s="1996"/>
      <c r="BN15" s="1996"/>
      <c r="BO15" s="1996"/>
      <c r="BP15" s="1996"/>
      <c r="BQ15" s="1996"/>
      <c r="BR15" s="1996"/>
      <c r="BS15" s="1996"/>
      <c r="BT15" s="1996"/>
      <c r="BU15" s="1996"/>
      <c r="BV15" s="1996"/>
      <c r="BW15" s="1996"/>
      <c r="BX15" s="1996"/>
      <c r="BY15" s="1996"/>
      <c r="BZ15" s="1996"/>
      <c r="CA15" s="1997"/>
      <c r="CB15" s="167"/>
      <c r="CC15" s="269"/>
      <c r="CD15" s="271"/>
    </row>
    <row r="16" spans="2:82" ht="30" customHeight="1">
      <c r="B16" s="420"/>
      <c r="C16" s="161"/>
      <c r="D16" s="133" t="s">
        <v>1421</v>
      </c>
      <c r="E16" s="134"/>
      <c r="F16"/>
      <c r="G16" s="121"/>
      <c r="H16" s="121"/>
      <c r="I16" s="121"/>
      <c r="J16" s="121"/>
      <c r="K16" s="121"/>
      <c r="L16" s="121"/>
      <c r="M16" s="121"/>
      <c r="N16" s="121"/>
      <c r="O16" s="121"/>
      <c r="P16" s="121"/>
      <c r="Q16" s="121"/>
      <c r="R16" s="381"/>
      <c r="S16" s="381"/>
      <c r="T16" s="381"/>
      <c r="U16" s="381"/>
      <c r="V16" s="381"/>
      <c r="W16" s="381"/>
      <c r="X16" s="381"/>
      <c r="Y16" s="381"/>
      <c r="Z16" s="381"/>
      <c r="AA16" s="381"/>
      <c r="AB16" s="381"/>
      <c r="AC16" s="381"/>
      <c r="AD16" s="381"/>
      <c r="AE16" s="381"/>
      <c r="AF16" s="381"/>
      <c r="AG16" s="381"/>
      <c r="AH16" s="381"/>
      <c r="AI16" s="381"/>
      <c r="AJ16" s="381"/>
      <c r="AK16" s="381"/>
      <c r="AL16" s="381"/>
      <c r="AM16" s="381"/>
      <c r="AN16" s="381"/>
      <c r="AO16" s="381"/>
      <c r="AP16" s="2002"/>
      <c r="AQ16" s="2002"/>
      <c r="AR16" s="1998"/>
      <c r="AS16" s="1999"/>
      <c r="AT16" s="1999"/>
      <c r="AU16" s="1999"/>
      <c r="AV16" s="1999"/>
      <c r="AW16" s="1999"/>
      <c r="AX16" s="1999"/>
      <c r="AY16" s="1999"/>
      <c r="AZ16" s="1999"/>
      <c r="BA16" s="1999"/>
      <c r="BB16" s="1999"/>
      <c r="BC16" s="1999"/>
      <c r="BD16" s="1999"/>
      <c r="BE16" s="1999"/>
      <c r="BF16" s="1999"/>
      <c r="BG16" s="1999"/>
      <c r="BH16" s="1999"/>
      <c r="BI16" s="1999"/>
      <c r="BJ16" s="1999"/>
      <c r="BK16" s="1999"/>
      <c r="BL16" s="1999"/>
      <c r="BM16" s="1999"/>
      <c r="BN16" s="1999"/>
      <c r="BO16" s="1999"/>
      <c r="BP16" s="1999"/>
      <c r="BQ16" s="1999"/>
      <c r="BR16" s="1999"/>
      <c r="BS16" s="1999"/>
      <c r="BT16" s="1999"/>
      <c r="BU16" s="1999"/>
      <c r="BV16" s="1999"/>
      <c r="BW16" s="1999"/>
      <c r="BX16" s="1999"/>
      <c r="BY16" s="1999"/>
      <c r="BZ16" s="1999"/>
      <c r="CA16" s="2000"/>
      <c r="CB16" s="167"/>
      <c r="CC16" s="269"/>
      <c r="CD16" s="271"/>
    </row>
    <row r="17" spans="1:137" ht="30" customHeight="1" thickBot="1">
      <c r="B17" s="430"/>
      <c r="C17" s="431"/>
      <c r="D17" s="409"/>
      <c r="E17" s="409"/>
      <c r="F17" s="95"/>
      <c r="G17" s="432"/>
      <c r="H17" s="432"/>
      <c r="I17" s="432"/>
      <c r="J17" s="432"/>
      <c r="K17" s="432"/>
      <c r="L17" s="432"/>
      <c r="M17" s="432"/>
      <c r="N17" s="432"/>
      <c r="O17" s="432"/>
      <c r="P17" s="432"/>
      <c r="Q17" s="432"/>
      <c r="R17" s="433"/>
      <c r="S17" s="433"/>
      <c r="T17" s="433"/>
      <c r="U17" s="433"/>
      <c r="V17" s="433"/>
      <c r="W17" s="433"/>
      <c r="X17" s="433"/>
      <c r="Y17" s="433"/>
      <c r="Z17" s="433"/>
      <c r="AA17" s="433"/>
      <c r="AB17" s="433"/>
      <c r="AC17" s="433"/>
      <c r="AD17" s="433"/>
      <c r="AE17" s="433"/>
      <c r="AF17" s="433"/>
      <c r="AG17" s="433"/>
      <c r="AH17" s="433"/>
      <c r="AI17" s="433"/>
      <c r="AJ17" s="433"/>
      <c r="AK17" s="433"/>
      <c r="AL17" s="433"/>
      <c r="AM17" s="433"/>
      <c r="AN17" s="433"/>
      <c r="AO17" s="433"/>
      <c r="AP17" s="433"/>
      <c r="AQ17" s="433"/>
      <c r="AR17" s="433"/>
      <c r="AS17" s="433"/>
      <c r="AT17" s="434"/>
      <c r="AU17" s="434"/>
      <c r="AV17" s="434"/>
      <c r="AW17" s="434"/>
      <c r="AX17" s="434"/>
      <c r="AY17" s="434"/>
      <c r="AZ17" s="434"/>
      <c r="BA17" s="434"/>
      <c r="BB17" s="434"/>
      <c r="BC17" s="434"/>
      <c r="BD17" s="434"/>
      <c r="BE17" s="434"/>
      <c r="BF17" s="434"/>
      <c r="BG17" s="434"/>
      <c r="BH17" s="434"/>
      <c r="BI17" s="434"/>
      <c r="BJ17" s="434"/>
      <c r="BK17" s="434"/>
      <c r="BL17" s="434"/>
      <c r="BM17" s="434"/>
      <c r="BN17" s="434"/>
      <c r="BO17" s="434"/>
      <c r="BP17" s="434"/>
      <c r="BQ17" s="434"/>
      <c r="BR17" s="434"/>
      <c r="BS17" s="434"/>
      <c r="BT17" s="434"/>
      <c r="BU17" s="434"/>
      <c r="BV17" s="434"/>
      <c r="BW17" s="434"/>
      <c r="BX17" s="434"/>
      <c r="BY17" s="434"/>
      <c r="BZ17" s="434"/>
      <c r="CA17" s="434"/>
      <c r="CB17" s="435"/>
      <c r="CC17" s="436"/>
      <c r="CD17" s="437"/>
    </row>
    <row r="18" spans="1:137" ht="30" customHeight="1">
      <c r="B18" s="420"/>
      <c r="C18" s="152"/>
      <c r="D18" s="134"/>
      <c r="E18" s="134"/>
      <c r="F18"/>
      <c r="G18" s="121"/>
      <c r="H18" s="121"/>
      <c r="I18" s="121"/>
      <c r="J18" s="121"/>
      <c r="K18" s="121"/>
      <c r="L18" s="121"/>
      <c r="M18" s="121"/>
      <c r="N18" s="121"/>
      <c r="O18" s="121"/>
      <c r="P18" s="121"/>
      <c r="Q18" s="121"/>
      <c r="R18" s="381"/>
      <c r="S18" s="381"/>
      <c r="T18" s="381"/>
      <c r="U18" s="381"/>
      <c r="V18" s="381"/>
      <c r="W18" s="381"/>
      <c r="X18" s="381"/>
      <c r="Y18" s="381"/>
      <c r="Z18" s="381"/>
      <c r="AA18" s="381"/>
      <c r="AB18" s="381"/>
      <c r="AC18" s="381"/>
      <c r="AD18" s="381"/>
      <c r="AE18" s="381"/>
      <c r="AF18" s="381"/>
      <c r="AG18" s="381"/>
      <c r="AH18" s="381"/>
      <c r="AI18" s="381"/>
      <c r="AJ18" s="381"/>
      <c r="AK18" s="381"/>
      <c r="AL18" s="381"/>
      <c r="AM18" s="381"/>
      <c r="AN18" s="381"/>
      <c r="AO18" s="381"/>
      <c r="AP18" s="381"/>
      <c r="AQ18" s="381"/>
      <c r="AR18" s="381"/>
      <c r="AS18" s="381"/>
      <c r="AT18" s="1374"/>
      <c r="AU18" s="1374"/>
      <c r="AV18" s="1374"/>
      <c r="AW18" s="1374"/>
      <c r="AX18" s="1374"/>
      <c r="AY18" s="1374"/>
      <c r="AZ18" s="1374"/>
      <c r="BA18" s="1374"/>
      <c r="BB18" s="1374"/>
      <c r="BC18" s="1374"/>
      <c r="BD18" s="1374"/>
      <c r="BE18" s="1374"/>
      <c r="BF18" s="1374"/>
      <c r="BG18" s="1374"/>
      <c r="BH18" s="1374"/>
      <c r="BI18" s="1374"/>
      <c r="BJ18" s="1374"/>
      <c r="BK18" s="1374"/>
      <c r="BL18" s="1374"/>
      <c r="BM18" s="1374"/>
      <c r="BN18" s="1374"/>
      <c r="BO18" s="1374"/>
      <c r="BP18" s="1374"/>
      <c r="BQ18" s="1374"/>
      <c r="BR18" s="1374"/>
      <c r="BS18" s="1374"/>
      <c r="BT18" s="1374"/>
      <c r="BU18" s="1374"/>
      <c r="BV18" s="1374"/>
      <c r="BW18" s="1374"/>
      <c r="BX18" s="1374"/>
      <c r="BY18" s="1374"/>
      <c r="BZ18" s="1374"/>
      <c r="CA18" s="1374"/>
      <c r="CB18" s="167"/>
      <c r="CC18" s="269"/>
      <c r="CD18" s="271"/>
    </row>
    <row r="19" spans="1:137" ht="30" customHeight="1">
      <c r="B19" s="420"/>
      <c r="C19" s="268">
        <v>9.2799999999999994</v>
      </c>
      <c r="D19" s="132" t="s">
        <v>1422</v>
      </c>
      <c r="E19" s="134"/>
      <c r="F19"/>
      <c r="G19" s="121"/>
      <c r="H19" s="121"/>
      <c r="I19" s="121"/>
      <c r="J19" s="121"/>
      <c r="K19" s="121"/>
      <c r="L19" s="121"/>
      <c r="M19" s="121"/>
      <c r="N19" s="121"/>
      <c r="O19" s="121"/>
      <c r="P19" s="121"/>
      <c r="Q19" s="121"/>
      <c r="R19" s="381"/>
      <c r="S19" s="381"/>
      <c r="T19" s="381"/>
      <c r="U19" s="381"/>
      <c r="V19" s="381"/>
      <c r="W19" s="381"/>
      <c r="X19" s="381"/>
      <c r="Y19" s="381"/>
      <c r="Z19" s="381"/>
      <c r="AA19" s="381"/>
      <c r="AB19" s="381"/>
      <c r="AC19" s="381"/>
      <c r="AD19" s="381"/>
      <c r="AE19" s="381"/>
      <c r="AF19" s="381"/>
      <c r="AG19" s="381"/>
      <c r="AH19" s="381"/>
      <c r="AI19" s="381"/>
      <c r="AJ19" s="381"/>
      <c r="AK19" s="381"/>
      <c r="AL19" s="381"/>
      <c r="AM19" s="381"/>
      <c r="AN19" s="381"/>
      <c r="AO19" s="381"/>
      <c r="AP19" s="381"/>
      <c r="AQ19" s="381"/>
      <c r="AR19" s="381"/>
      <c r="AS19" s="381"/>
      <c r="AT19" s="1374"/>
      <c r="AU19" s="1374"/>
      <c r="AV19" s="1374"/>
      <c r="AW19" s="1374"/>
      <c r="AX19" s="1374"/>
      <c r="AY19" s="1374"/>
      <c r="AZ19" s="1374"/>
      <c r="BA19" s="1374"/>
      <c r="BB19" s="1374"/>
      <c r="BC19" s="1374"/>
      <c r="BD19" s="1374"/>
      <c r="BE19" s="1374"/>
      <c r="BF19" s="1374"/>
      <c r="BG19" s="1374"/>
      <c r="BH19" s="1374"/>
      <c r="BI19" s="1374"/>
      <c r="BJ19" s="1374"/>
      <c r="BK19" s="1374"/>
      <c r="BL19" s="1374"/>
      <c r="BM19" s="1374"/>
      <c r="BN19" s="1374"/>
      <c r="BO19" s="1374"/>
      <c r="BP19" s="1374"/>
      <c r="BQ19" s="1374"/>
      <c r="BR19" s="1374"/>
      <c r="BS19" s="1374"/>
      <c r="BT19" s="1374"/>
      <c r="BU19" s="1374"/>
      <c r="BV19" s="1374"/>
      <c r="BW19" s="1374"/>
      <c r="BX19" s="1374"/>
      <c r="BY19" s="1374"/>
      <c r="BZ19" s="1374"/>
      <c r="CA19" s="1374"/>
      <c r="CB19" s="167"/>
      <c r="CC19" s="269"/>
      <c r="CD19" s="271"/>
    </row>
    <row r="20" spans="1:137" ht="30" customHeight="1">
      <c r="B20" s="420"/>
      <c r="C20" s="152"/>
      <c r="D20" s="134" t="s">
        <v>1423</v>
      </c>
      <c r="E20" s="134"/>
      <c r="F20"/>
      <c r="G20" s="121"/>
      <c r="H20" s="121"/>
      <c r="I20" s="121"/>
      <c r="J20" s="121"/>
      <c r="K20" s="121"/>
      <c r="L20" s="121"/>
      <c r="M20" s="121"/>
      <c r="N20" s="121"/>
      <c r="O20" s="121"/>
      <c r="P20" s="121"/>
      <c r="Q20" s="121"/>
      <c r="R20" s="381"/>
      <c r="S20" s="381"/>
      <c r="T20" s="381"/>
      <c r="U20" s="381"/>
      <c r="V20" s="381"/>
      <c r="W20" s="381"/>
      <c r="X20" s="381"/>
      <c r="Y20" s="381"/>
      <c r="Z20" s="381"/>
      <c r="AA20" s="381"/>
      <c r="AB20" s="381"/>
      <c r="AC20" s="381"/>
      <c r="AD20" s="381"/>
      <c r="AE20" s="381"/>
      <c r="AF20" s="381"/>
      <c r="AG20" s="381"/>
      <c r="AH20" s="381"/>
      <c r="AI20" s="381"/>
      <c r="AJ20" s="381"/>
      <c r="AK20" s="381"/>
      <c r="AL20" s="381"/>
      <c r="AM20" s="381"/>
      <c r="AN20" s="381"/>
      <c r="AO20" s="381"/>
      <c r="AP20" s="381"/>
      <c r="AQ20" s="381"/>
      <c r="AR20" s="381"/>
      <c r="AS20" s="381"/>
      <c r="AT20" s="1374"/>
      <c r="AU20" s="1374"/>
      <c r="AV20" s="1374"/>
      <c r="AW20" s="1374"/>
      <c r="AX20" s="1374"/>
      <c r="AY20" s="1374"/>
      <c r="AZ20" s="1374"/>
      <c r="BA20" s="1374"/>
      <c r="BB20" s="1374"/>
      <c r="BC20" s="1374"/>
      <c r="BD20" s="1374"/>
      <c r="BE20" s="1374"/>
      <c r="BF20" s="1374"/>
      <c r="BG20" s="1374"/>
      <c r="BH20" s="1374"/>
      <c r="BI20" s="1374"/>
      <c r="BJ20" s="1374"/>
      <c r="BK20" s="1374"/>
      <c r="BL20" s="1374"/>
      <c r="BM20" s="1374"/>
      <c r="BN20" s="1374"/>
      <c r="BO20" s="1374"/>
      <c r="BP20" s="1374"/>
      <c r="BQ20" s="1374"/>
      <c r="BR20" s="1374"/>
      <c r="BS20" s="1374"/>
      <c r="BT20" s="1374"/>
      <c r="BU20" s="1374"/>
      <c r="BV20" s="1374"/>
      <c r="BW20" s="1374"/>
      <c r="BX20" s="1374"/>
      <c r="BY20" s="1374"/>
      <c r="BZ20" s="1374"/>
      <c r="CA20" s="1374"/>
      <c r="CB20" s="167"/>
      <c r="CC20" s="269"/>
      <c r="CD20" s="271"/>
    </row>
    <row r="21" spans="1:137" ht="30" customHeight="1">
      <c r="B21" s="1395"/>
      <c r="C21" s="161"/>
      <c r="F21"/>
      <c r="G21"/>
      <c r="H21"/>
      <c r="I21"/>
      <c r="J21"/>
      <c r="K21"/>
      <c r="L21"/>
      <c r="M21"/>
      <c r="N21"/>
      <c r="O21"/>
      <c r="P21"/>
      <c r="Q21"/>
      <c r="R21"/>
      <c r="S21"/>
      <c r="T21"/>
      <c r="U21"/>
      <c r="V21"/>
      <c r="W21"/>
      <c r="X21"/>
      <c r="Y21"/>
      <c r="Z21"/>
      <c r="AA21"/>
      <c r="AB21"/>
      <c r="AC21"/>
      <c r="AD21"/>
      <c r="AE21"/>
      <c r="AF21"/>
      <c r="AG21"/>
      <c r="AH21"/>
      <c r="AI21"/>
      <c r="AJ21"/>
      <c r="AK21" s="112"/>
      <c r="AL21" s="112"/>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X21" s="101"/>
      <c r="BY21" s="357" t="s">
        <v>1340</v>
      </c>
      <c r="CB21" s="1"/>
      <c r="CC21" s="381"/>
      <c r="CD21" s="272"/>
      <c r="CE21" s="149"/>
      <c r="CF21" s="149"/>
      <c r="CG21" s="149"/>
    </row>
    <row r="22" spans="1:137" ht="30" customHeight="1">
      <c r="B22" s="1396"/>
      <c r="C22" s="161"/>
      <c r="D22" s="130" t="s">
        <v>778</v>
      </c>
      <c r="F22" s="132" t="s">
        <v>1251</v>
      </c>
      <c r="G22"/>
      <c r="H22"/>
      <c r="I22"/>
      <c r="J22"/>
      <c r="K22"/>
      <c r="L22"/>
      <c r="M22"/>
      <c r="N22"/>
      <c r="O22"/>
      <c r="P22"/>
      <c r="Q22"/>
      <c r="R22"/>
      <c r="S22"/>
      <c r="T22"/>
      <c r="U22"/>
      <c r="V22"/>
      <c r="W22"/>
      <c r="X22"/>
      <c r="Y22"/>
      <c r="Z22"/>
      <c r="AA22"/>
      <c r="AB22"/>
      <c r="AC22"/>
      <c r="AD22"/>
      <c r="AE22"/>
      <c r="AF22"/>
      <c r="AG22"/>
      <c r="AH22"/>
      <c r="AI22"/>
      <c r="AJ22"/>
      <c r="AK22" s="286"/>
      <c r="AL22" s="286"/>
      <c r="AM22" s="286"/>
      <c r="AN22" s="286"/>
      <c r="AO22" s="286"/>
      <c r="AP22" s="2002">
        <v>19</v>
      </c>
      <c r="AQ22" s="2002"/>
      <c r="AR22" s="1995"/>
      <c r="AS22" s="1996"/>
      <c r="AT22" s="1996"/>
      <c r="AU22" s="1996"/>
      <c r="AV22" s="1996"/>
      <c r="AW22" s="1996"/>
      <c r="AX22" s="1996"/>
      <c r="AY22" s="1996"/>
      <c r="AZ22" s="1996"/>
      <c r="BA22" s="1996"/>
      <c r="BB22" s="1996"/>
      <c r="BC22" s="1996"/>
      <c r="BD22" s="1996"/>
      <c r="BE22" s="1996"/>
      <c r="BF22" s="1996"/>
      <c r="BG22" s="1996"/>
      <c r="BH22" s="1996"/>
      <c r="BI22" s="1996"/>
      <c r="BJ22" s="1996"/>
      <c r="BK22" s="1996"/>
      <c r="BL22" s="1996"/>
      <c r="BM22" s="1996"/>
      <c r="BN22" s="1996"/>
      <c r="BO22" s="1996"/>
      <c r="BP22" s="1996"/>
      <c r="BQ22" s="1996"/>
      <c r="BR22" s="1996"/>
      <c r="BS22" s="1996"/>
      <c r="BT22" s="1996"/>
      <c r="BU22" s="1996"/>
      <c r="BV22" s="1996"/>
      <c r="BW22" s="1996"/>
      <c r="BX22" s="1996"/>
      <c r="BY22" s="1996"/>
      <c r="BZ22" s="1996"/>
      <c r="CA22" s="1997"/>
      <c r="CB22"/>
      <c r="CC22" s="1"/>
      <c r="CD22" s="41"/>
    </row>
    <row r="23" spans="1:137" ht="30" customHeight="1">
      <c r="B23" s="394"/>
      <c r="C23" s="165"/>
      <c r="D23" s="133"/>
      <c r="F23" s="134" t="s">
        <v>1252</v>
      </c>
      <c r="G23"/>
      <c r="H23"/>
      <c r="I23"/>
      <c r="J23"/>
      <c r="K23"/>
      <c r="L23"/>
      <c r="M23"/>
      <c r="N23"/>
      <c r="O23"/>
      <c r="P23"/>
      <c r="Q23"/>
      <c r="R23"/>
      <c r="S23"/>
      <c r="T23"/>
      <c r="U23"/>
      <c r="V23"/>
      <c r="W23"/>
      <c r="X23"/>
      <c r="Y23"/>
      <c r="Z23"/>
      <c r="AA23"/>
      <c r="AB23"/>
      <c r="AC23"/>
      <c r="AD23"/>
      <c r="AE23"/>
      <c r="AF23"/>
      <c r="AG23"/>
      <c r="AH23"/>
      <c r="AI23"/>
      <c r="AJ23"/>
      <c r="AK23" s="286"/>
      <c r="AL23" s="286"/>
      <c r="AM23" s="286"/>
      <c r="AN23" s="286"/>
      <c r="AO23" s="286"/>
      <c r="AP23" s="2002"/>
      <c r="AQ23" s="2002"/>
      <c r="AR23" s="1998"/>
      <c r="AS23" s="1999"/>
      <c r="AT23" s="1999"/>
      <c r="AU23" s="1999"/>
      <c r="AV23" s="1999"/>
      <c r="AW23" s="1999"/>
      <c r="AX23" s="1999"/>
      <c r="AY23" s="1999"/>
      <c r="AZ23" s="1999"/>
      <c r="BA23" s="1999"/>
      <c r="BB23" s="1999"/>
      <c r="BC23" s="1999"/>
      <c r="BD23" s="1999"/>
      <c r="BE23" s="1999"/>
      <c r="BF23" s="1999"/>
      <c r="BG23" s="1999"/>
      <c r="BH23" s="1999"/>
      <c r="BI23" s="1999"/>
      <c r="BJ23" s="1999"/>
      <c r="BK23" s="1999"/>
      <c r="BL23" s="1999"/>
      <c r="BM23" s="1999"/>
      <c r="BN23" s="1999"/>
      <c r="BO23" s="1999"/>
      <c r="BP23" s="1999"/>
      <c r="BQ23" s="1999"/>
      <c r="BR23" s="1999"/>
      <c r="BS23" s="1999"/>
      <c r="BT23" s="1999"/>
      <c r="BU23" s="1999"/>
      <c r="BV23" s="1999"/>
      <c r="BW23" s="1999"/>
      <c r="BX23" s="1999"/>
      <c r="BY23" s="1999"/>
      <c r="BZ23" s="1999"/>
      <c r="CA23" s="2000"/>
      <c r="CB23"/>
      <c r="CC23" s="150"/>
      <c r="CD23" s="41"/>
    </row>
    <row r="24" spans="1:137" ht="29.25" customHeight="1">
      <c r="B24" s="394"/>
      <c r="C24" s="161"/>
      <c r="F24"/>
      <c r="G24"/>
      <c r="H24"/>
      <c r="I24"/>
      <c r="J24"/>
      <c r="K24"/>
      <c r="L24"/>
      <c r="M24"/>
      <c r="N24"/>
      <c r="O24"/>
      <c r="P24"/>
      <c r="Q24"/>
      <c r="R24"/>
      <c r="S24"/>
      <c r="T24"/>
      <c r="U24"/>
      <c r="V24"/>
      <c r="W24"/>
      <c r="X24"/>
      <c r="Y24"/>
      <c r="Z24"/>
      <c r="AA24"/>
      <c r="AB24"/>
      <c r="AC24"/>
      <c r="AD24"/>
      <c r="AE24"/>
      <c r="AF24"/>
      <c r="AG24"/>
      <c r="AH24"/>
      <c r="AI24"/>
      <c r="AJ24"/>
      <c r="AP24" s="113"/>
      <c r="AQ24" s="113"/>
      <c r="AR24" s="113"/>
      <c r="AS24" s="113"/>
      <c r="AT24" s="113"/>
      <c r="AU24" s="113"/>
      <c r="AV24" s="113"/>
      <c r="AW24" s="113"/>
      <c r="AX24" s="113"/>
      <c r="AY24" s="113"/>
      <c r="AZ24" s="113"/>
      <c r="BA24" s="113"/>
      <c r="BB24" s="113"/>
      <c r="BC24" s="113"/>
      <c r="BD24" s="113"/>
      <c r="BE24" s="113"/>
      <c r="BF24" s="113"/>
      <c r="BG24" s="113"/>
      <c r="BH24" s="113"/>
      <c r="BI24" s="113"/>
      <c r="BJ24" s="113"/>
      <c r="BK24" s="113"/>
      <c r="BL24" s="113"/>
      <c r="BX24" s="101"/>
      <c r="BY24" s="357"/>
      <c r="CC24" s="150"/>
      <c r="CD24" s="41"/>
    </row>
    <row r="25" spans="1:137" ht="30" customHeight="1">
      <c r="B25" s="394"/>
      <c r="C25" s="161"/>
      <c r="D25" s="162" t="s">
        <v>729</v>
      </c>
      <c r="E25" s="132"/>
      <c r="F25" s="162" t="s">
        <v>1259</v>
      </c>
      <c r="G25"/>
      <c r="H25"/>
      <c r="I25"/>
      <c r="J25"/>
      <c r="K25"/>
      <c r="L25"/>
      <c r="M25"/>
      <c r="N25"/>
      <c r="O25"/>
      <c r="P25"/>
      <c r="Q25"/>
      <c r="R25"/>
      <c r="S25"/>
      <c r="T25"/>
      <c r="U25"/>
      <c r="V25"/>
      <c r="W25"/>
      <c r="X25"/>
      <c r="Y25"/>
      <c r="Z25"/>
      <c r="AA25"/>
      <c r="AB25"/>
      <c r="AC25"/>
      <c r="AD25"/>
      <c r="AE25"/>
      <c r="AF25"/>
      <c r="AG25"/>
      <c r="AH25"/>
      <c r="AI25"/>
      <c r="AJ25"/>
      <c r="AK25" s="112"/>
      <c r="AL25" s="112"/>
      <c r="AM25" s="112"/>
      <c r="AN25" s="113"/>
      <c r="AO25" s="113"/>
      <c r="AP25" s="2002">
        <v>21</v>
      </c>
      <c r="AQ25" s="2002"/>
      <c r="AR25" s="1995"/>
      <c r="AS25" s="1996"/>
      <c r="AT25" s="1996"/>
      <c r="AU25" s="1996"/>
      <c r="AV25" s="1996"/>
      <c r="AW25" s="1996"/>
      <c r="AX25" s="1996"/>
      <c r="AY25" s="1996"/>
      <c r="AZ25" s="1996"/>
      <c r="BA25" s="1996"/>
      <c r="BB25" s="1996"/>
      <c r="BC25" s="1996"/>
      <c r="BD25" s="1996"/>
      <c r="BE25" s="1996"/>
      <c r="BF25" s="1996"/>
      <c r="BG25" s="1996"/>
      <c r="BH25" s="1996"/>
      <c r="BI25" s="1996"/>
      <c r="BJ25" s="1996"/>
      <c r="BK25" s="1996"/>
      <c r="BL25" s="1996"/>
      <c r="BM25" s="1996"/>
      <c r="BN25" s="1996"/>
      <c r="BO25" s="1996"/>
      <c r="BP25" s="1996"/>
      <c r="BQ25" s="1996"/>
      <c r="BR25" s="1996"/>
      <c r="BS25" s="1996"/>
      <c r="BT25" s="1996"/>
      <c r="BU25" s="1996"/>
      <c r="BV25" s="1996"/>
      <c r="BW25" s="1996"/>
      <c r="BX25" s="1996"/>
      <c r="BY25" s="1996"/>
      <c r="BZ25" s="1996"/>
      <c r="CA25" s="1997"/>
      <c r="CB25" s="69"/>
      <c r="CC25" s="150"/>
      <c r="CD25" s="41"/>
      <c r="CJ25" s="273"/>
      <c r="CK25" s="273"/>
      <c r="CL25" s="273"/>
      <c r="CM25" s="273"/>
      <c r="CN25" s="273"/>
      <c r="CO25" s="273"/>
      <c r="CP25" s="276"/>
      <c r="CQ25" s="200"/>
      <c r="CR25" s="200"/>
      <c r="CS25" s="200"/>
      <c r="CT25" s="200"/>
      <c r="CU25" s="200"/>
      <c r="CV25" s="200"/>
      <c r="CW25" s="200"/>
      <c r="CX25" s="200"/>
      <c r="CY25" s="200"/>
      <c r="CZ25" s="200"/>
      <c r="DA25" s="200"/>
      <c r="DB25" s="200"/>
      <c r="DC25" s="200"/>
      <c r="DD25" s="200"/>
      <c r="DE25" s="200"/>
      <c r="DF25" s="200"/>
      <c r="DG25" s="200"/>
      <c r="DH25" s="200"/>
      <c r="DI25" s="200"/>
      <c r="DJ25" s="200"/>
      <c r="DK25" s="200"/>
      <c r="DL25" s="200"/>
      <c r="DM25" s="200"/>
      <c r="DN25" s="200"/>
      <c r="DO25" s="200"/>
      <c r="DP25" s="200"/>
      <c r="DQ25" s="200"/>
      <c r="DR25" s="200"/>
      <c r="DS25" s="200"/>
      <c r="DT25" s="200"/>
      <c r="DU25" s="200"/>
      <c r="DV25" s="200"/>
      <c r="DW25" s="200"/>
      <c r="DX25" s="200"/>
      <c r="DY25" s="200"/>
      <c r="DZ25" s="200"/>
      <c r="EA25" s="200"/>
      <c r="EB25" s="200"/>
      <c r="EC25" s="200"/>
      <c r="ED25" s="200"/>
      <c r="EE25" s="200"/>
      <c r="EF25" s="200"/>
      <c r="EG25" s="200"/>
    </row>
    <row r="26" spans="1:137" ht="30" customHeight="1">
      <c r="B26" s="394"/>
      <c r="C26" s="161"/>
      <c r="D26" s="135"/>
      <c r="E26" s="134"/>
      <c r="F26" s="135" t="s">
        <v>1260</v>
      </c>
      <c r="G26"/>
      <c r="H26"/>
      <c r="I26"/>
      <c r="J26"/>
      <c r="K26"/>
      <c r="L26"/>
      <c r="M26"/>
      <c r="N26"/>
      <c r="O26"/>
      <c r="P26"/>
      <c r="Q26"/>
      <c r="R26"/>
      <c r="S26"/>
      <c r="T26"/>
      <c r="U26"/>
      <c r="V26"/>
      <c r="W26"/>
      <c r="X26"/>
      <c r="Y26"/>
      <c r="Z26"/>
      <c r="AA26"/>
      <c r="AB26"/>
      <c r="AC26"/>
      <c r="AD26"/>
      <c r="AE26"/>
      <c r="AF26"/>
      <c r="AG26"/>
      <c r="AH26"/>
      <c r="AI26"/>
      <c r="AJ26"/>
      <c r="AK26" s="1"/>
      <c r="AL26" s="1"/>
      <c r="AM26" s="1"/>
      <c r="AN26" s="1"/>
      <c r="AO26" s="1"/>
      <c r="AP26" s="2002"/>
      <c r="AQ26" s="2002"/>
      <c r="AR26" s="1998"/>
      <c r="AS26" s="1999"/>
      <c r="AT26" s="1999"/>
      <c r="AU26" s="1999"/>
      <c r="AV26" s="1999"/>
      <c r="AW26" s="1999"/>
      <c r="AX26" s="1999"/>
      <c r="AY26" s="1999"/>
      <c r="AZ26" s="1999"/>
      <c r="BA26" s="1999"/>
      <c r="BB26" s="1999"/>
      <c r="BC26" s="1999"/>
      <c r="BD26" s="1999"/>
      <c r="BE26" s="1999"/>
      <c r="BF26" s="1999"/>
      <c r="BG26" s="1999"/>
      <c r="BH26" s="1999"/>
      <c r="BI26" s="1999"/>
      <c r="BJ26" s="1999"/>
      <c r="BK26" s="1999"/>
      <c r="BL26" s="1999"/>
      <c r="BM26" s="1999"/>
      <c r="BN26" s="1999"/>
      <c r="BO26" s="1999"/>
      <c r="BP26" s="1999"/>
      <c r="BQ26" s="1999"/>
      <c r="BR26" s="1999"/>
      <c r="BS26" s="1999"/>
      <c r="BT26" s="1999"/>
      <c r="BU26" s="1999"/>
      <c r="BV26" s="1999"/>
      <c r="BW26" s="1999"/>
      <c r="BX26" s="1999"/>
      <c r="BY26" s="1999"/>
      <c r="BZ26" s="1999"/>
      <c r="CA26" s="2000"/>
      <c r="CB26" s="69"/>
      <c r="CC26" s="150"/>
      <c r="CD26" s="41"/>
      <c r="EE26" s="200"/>
      <c r="EF26" s="200"/>
      <c r="EG26" s="200"/>
    </row>
    <row r="27" spans="1:137" ht="29.25" customHeight="1">
      <c r="B27" s="394"/>
      <c r="C27" s="153"/>
      <c r="D27" s="135"/>
      <c r="E27" s="134"/>
      <c r="F27" s="131"/>
      <c r="G27"/>
      <c r="H27"/>
      <c r="I27"/>
      <c r="J27"/>
      <c r="K27"/>
      <c r="L27"/>
      <c r="M27"/>
      <c r="N27"/>
      <c r="O27"/>
      <c r="P27"/>
      <c r="Q27"/>
      <c r="R27"/>
      <c r="S27"/>
      <c r="T27"/>
      <c r="U27"/>
      <c r="V27"/>
      <c r="W27"/>
      <c r="X27"/>
      <c r="Y27"/>
      <c r="Z27"/>
      <c r="AA27"/>
      <c r="AB27"/>
      <c r="AC27"/>
      <c r="AD27"/>
      <c r="AE27"/>
      <c r="AF27"/>
      <c r="AG27"/>
      <c r="AH27"/>
      <c r="AI27"/>
      <c r="AJ27"/>
      <c r="AK27" s="1"/>
      <c r="AL27" s="1"/>
      <c r="AM27" s="1"/>
      <c r="AN27" s="1"/>
      <c r="AO27" s="1"/>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X27" s="101"/>
      <c r="BY27" s="357"/>
      <c r="CB27" s="288"/>
      <c r="CC27" s="177"/>
      <c r="CD27" s="290"/>
      <c r="EE27" s="200"/>
      <c r="EF27" s="200"/>
      <c r="EG27" s="200"/>
    </row>
    <row r="28" spans="1:137" ht="30" customHeight="1">
      <c r="A28" s="1"/>
      <c r="B28" s="1397"/>
      <c r="C28" s="165"/>
      <c r="D28" s="130" t="s">
        <v>783</v>
      </c>
      <c r="F28" s="132" t="s">
        <v>1257</v>
      </c>
      <c r="G28"/>
      <c r="H28"/>
      <c r="I28"/>
      <c r="J28"/>
      <c r="K28"/>
      <c r="L28"/>
      <c r="M28"/>
      <c r="N28"/>
      <c r="O28"/>
      <c r="P28"/>
      <c r="Q28"/>
      <c r="R28"/>
      <c r="S28"/>
      <c r="T28"/>
      <c r="U28"/>
      <c r="V28"/>
      <c r="W28"/>
      <c r="X28"/>
      <c r="Y28"/>
      <c r="Z28"/>
      <c r="AA28"/>
      <c r="AB28"/>
      <c r="AC28"/>
      <c r="AD28"/>
      <c r="AE28"/>
      <c r="AF28"/>
      <c r="AG28"/>
      <c r="AH28"/>
      <c r="AI28"/>
      <c r="AJ28"/>
      <c r="AK28" s="286"/>
      <c r="AL28" s="286"/>
      <c r="AM28" s="286"/>
      <c r="AN28" s="286"/>
      <c r="AO28" s="286"/>
      <c r="AP28" s="2002">
        <v>22</v>
      </c>
      <c r="AQ28" s="2002"/>
      <c r="AR28" s="1995"/>
      <c r="AS28" s="1996"/>
      <c r="AT28" s="1996"/>
      <c r="AU28" s="1996"/>
      <c r="AV28" s="1996"/>
      <c r="AW28" s="1996"/>
      <c r="AX28" s="1996"/>
      <c r="AY28" s="1996"/>
      <c r="AZ28" s="1996"/>
      <c r="BA28" s="1996"/>
      <c r="BB28" s="1996"/>
      <c r="BC28" s="1996"/>
      <c r="BD28" s="1996"/>
      <c r="BE28" s="1996"/>
      <c r="BF28" s="1996"/>
      <c r="BG28" s="1996"/>
      <c r="BH28" s="1996"/>
      <c r="BI28" s="1996"/>
      <c r="BJ28" s="1996"/>
      <c r="BK28" s="1996"/>
      <c r="BL28" s="1996"/>
      <c r="BM28" s="1996"/>
      <c r="BN28" s="1996"/>
      <c r="BO28" s="1996"/>
      <c r="BP28" s="1996"/>
      <c r="BQ28" s="1996"/>
      <c r="BR28" s="1996"/>
      <c r="BS28" s="1996"/>
      <c r="BT28" s="1996"/>
      <c r="BU28" s="1996"/>
      <c r="BV28" s="1996"/>
      <c r="BW28" s="1996"/>
      <c r="BX28" s="1996"/>
      <c r="BY28" s="1996"/>
      <c r="BZ28" s="1996"/>
      <c r="CA28" s="1997"/>
      <c r="CB28" s="288"/>
      <c r="CC28" s="288"/>
      <c r="CD28" s="291"/>
    </row>
    <row r="29" spans="1:137" ht="30" customHeight="1">
      <c r="A29" s="1"/>
      <c r="B29" s="389"/>
      <c r="C29" s="164"/>
      <c r="D29" s="130"/>
      <c r="F29" s="134" t="s">
        <v>1258</v>
      </c>
      <c r="G29"/>
      <c r="H29"/>
      <c r="I29"/>
      <c r="J29"/>
      <c r="K29"/>
      <c r="L29"/>
      <c r="M29"/>
      <c r="N29"/>
      <c r="O29"/>
      <c r="P29"/>
      <c r="Q29"/>
      <c r="R29"/>
      <c r="S29"/>
      <c r="T29"/>
      <c r="U29"/>
      <c r="V29"/>
      <c r="W29"/>
      <c r="X29"/>
      <c r="Y29"/>
      <c r="Z29"/>
      <c r="AA29"/>
      <c r="AB29"/>
      <c r="AC29"/>
      <c r="AD29"/>
      <c r="AE29"/>
      <c r="AF29"/>
      <c r="AG29"/>
      <c r="AH29"/>
      <c r="AI29"/>
      <c r="AJ29"/>
      <c r="AK29" s="286"/>
      <c r="AL29" s="286"/>
      <c r="AM29" s="286"/>
      <c r="AN29" s="286"/>
      <c r="AO29" s="286"/>
      <c r="AP29" s="2002"/>
      <c r="AQ29" s="2002"/>
      <c r="AR29" s="1998"/>
      <c r="AS29" s="1999"/>
      <c r="AT29" s="1999"/>
      <c r="AU29" s="1999"/>
      <c r="AV29" s="1999"/>
      <c r="AW29" s="1999"/>
      <c r="AX29" s="1999"/>
      <c r="AY29" s="1999"/>
      <c r="AZ29" s="1999"/>
      <c r="BA29" s="1999"/>
      <c r="BB29" s="1999"/>
      <c r="BC29" s="1999"/>
      <c r="BD29" s="1999"/>
      <c r="BE29" s="1999"/>
      <c r="BF29" s="1999"/>
      <c r="BG29" s="1999"/>
      <c r="BH29" s="1999"/>
      <c r="BI29" s="1999"/>
      <c r="BJ29" s="1999"/>
      <c r="BK29" s="1999"/>
      <c r="BL29" s="1999"/>
      <c r="BM29" s="1999"/>
      <c r="BN29" s="1999"/>
      <c r="BO29" s="1999"/>
      <c r="BP29" s="1999"/>
      <c r="BQ29" s="1999"/>
      <c r="BR29" s="1999"/>
      <c r="BS29" s="1999"/>
      <c r="BT29" s="1999"/>
      <c r="BU29" s="1999"/>
      <c r="BV29" s="1999"/>
      <c r="BW29" s="1999"/>
      <c r="BX29" s="1999"/>
      <c r="BY29" s="1999"/>
      <c r="BZ29" s="1999"/>
      <c r="CA29" s="2000"/>
      <c r="CB29" s="288"/>
      <c r="CC29" s="288"/>
      <c r="CD29" s="291"/>
    </row>
    <row r="30" spans="1:137" ht="29.25" customHeight="1">
      <c r="A30" s="1"/>
      <c r="B30" s="389"/>
      <c r="C30" s="164"/>
      <c r="G30"/>
      <c r="H30"/>
      <c r="I30"/>
      <c r="J30"/>
      <c r="K30"/>
      <c r="L30"/>
      <c r="M30"/>
      <c r="N30"/>
      <c r="O30"/>
      <c r="P30"/>
      <c r="Q30"/>
      <c r="R30"/>
      <c r="S30"/>
      <c r="T30"/>
      <c r="U30"/>
      <c r="V30"/>
      <c r="W30"/>
      <c r="X30"/>
      <c r="Y30"/>
      <c r="Z30"/>
      <c r="AA30"/>
      <c r="AB30"/>
      <c r="AC30"/>
      <c r="AD30"/>
      <c r="AE30"/>
      <c r="AF30"/>
      <c r="AG30"/>
      <c r="AH30"/>
      <c r="AI30"/>
      <c r="AJ30"/>
      <c r="AK30" s="112"/>
      <c r="AL30" s="112"/>
      <c r="AM30" s="112"/>
      <c r="AN30" s="113"/>
      <c r="AO30" s="113"/>
      <c r="AP30" s="113"/>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X30" s="101"/>
      <c r="BY30" s="357" t="s">
        <v>1354</v>
      </c>
      <c r="CB30" s="288"/>
      <c r="CC30" s="288"/>
      <c r="CD30" s="291"/>
    </row>
    <row r="31" spans="1:137" ht="30" customHeight="1">
      <c r="A31" s="1"/>
      <c r="B31" s="389"/>
      <c r="C31" s="153"/>
      <c r="D31" s="130" t="s">
        <v>851</v>
      </c>
      <c r="F31" s="162" t="s">
        <v>1253</v>
      </c>
      <c r="G31"/>
      <c r="H31"/>
      <c r="I31"/>
      <c r="J31"/>
      <c r="K31"/>
      <c r="L31"/>
      <c r="M31"/>
      <c r="N31"/>
      <c r="O31"/>
      <c r="P31"/>
      <c r="Q31"/>
      <c r="R31"/>
      <c r="S31"/>
      <c r="T31"/>
      <c r="U31"/>
      <c r="V31"/>
      <c r="W31"/>
      <c r="X31"/>
      <c r="Y31"/>
      <c r="Z31"/>
      <c r="AA31"/>
      <c r="AB31"/>
      <c r="AC31"/>
      <c r="AD31"/>
      <c r="AE31"/>
      <c r="AF31"/>
      <c r="AG31"/>
      <c r="AH31"/>
      <c r="AI31"/>
      <c r="AJ31"/>
      <c r="AK31" s="69"/>
      <c r="AL31" s="69"/>
      <c r="AM31" s="69"/>
      <c r="AN31" s="69"/>
      <c r="AO31" s="69"/>
      <c r="AP31" s="2002">
        <v>18</v>
      </c>
      <c r="AQ31" s="2002"/>
      <c r="AR31" s="1995"/>
      <c r="AS31" s="1996"/>
      <c r="AT31" s="1996"/>
      <c r="AU31" s="1996"/>
      <c r="AV31" s="1996"/>
      <c r="AW31" s="1996"/>
      <c r="AX31" s="1996"/>
      <c r="AY31" s="1996"/>
      <c r="AZ31" s="1996"/>
      <c r="BA31" s="1996"/>
      <c r="BB31" s="1996"/>
      <c r="BC31" s="1996"/>
      <c r="BD31" s="1996"/>
      <c r="BE31" s="1996"/>
      <c r="BF31" s="1996"/>
      <c r="BG31" s="1996"/>
      <c r="BH31" s="1996"/>
      <c r="BI31" s="1996"/>
      <c r="BJ31" s="1996"/>
      <c r="BK31" s="1996"/>
      <c r="BL31" s="1996"/>
      <c r="BM31" s="1996"/>
      <c r="BN31" s="1996"/>
      <c r="BO31" s="1996"/>
      <c r="BP31" s="1996"/>
      <c r="BQ31" s="1996"/>
      <c r="BR31" s="1996"/>
      <c r="BS31" s="1996"/>
      <c r="BT31" s="1996"/>
      <c r="BU31" s="1996"/>
      <c r="BV31" s="1996"/>
      <c r="BW31" s="1996"/>
      <c r="BX31" s="1996"/>
      <c r="BY31" s="1996"/>
      <c r="BZ31" s="1996"/>
      <c r="CA31" s="1997"/>
      <c r="CB31" s="288"/>
      <c r="CC31" s="288"/>
      <c r="CD31" s="291"/>
    </row>
    <row r="32" spans="1:137" ht="30" customHeight="1">
      <c r="A32" s="1"/>
      <c r="B32" s="389"/>
      <c r="C32" s="161"/>
      <c r="D32" s="130"/>
      <c r="F32" s="135" t="s">
        <v>1254</v>
      </c>
      <c r="G32"/>
      <c r="H32"/>
      <c r="I32"/>
      <c r="J32"/>
      <c r="K32"/>
      <c r="L32"/>
      <c r="M32"/>
      <c r="N32"/>
      <c r="O32"/>
      <c r="P32"/>
      <c r="Q32"/>
      <c r="R32"/>
      <c r="S32"/>
      <c r="T32"/>
      <c r="U32"/>
      <c r="V32"/>
      <c r="W32"/>
      <c r="X32"/>
      <c r="Y32"/>
      <c r="Z32"/>
      <c r="AA32"/>
      <c r="AB32"/>
      <c r="AC32"/>
      <c r="AD32"/>
      <c r="AE32"/>
      <c r="AF32"/>
      <c r="AG32"/>
      <c r="AH32"/>
      <c r="AI32"/>
      <c r="AJ32"/>
      <c r="AK32"/>
      <c r="AL32"/>
      <c r="AM32"/>
      <c r="AN32"/>
      <c r="AO32"/>
      <c r="AP32" s="2002"/>
      <c r="AQ32" s="2002"/>
      <c r="AR32" s="1998"/>
      <c r="AS32" s="1999"/>
      <c r="AT32" s="1999"/>
      <c r="AU32" s="1999"/>
      <c r="AV32" s="1999"/>
      <c r="AW32" s="1999"/>
      <c r="AX32" s="1999"/>
      <c r="AY32" s="1999"/>
      <c r="AZ32" s="1999"/>
      <c r="BA32" s="1999"/>
      <c r="BB32" s="1999"/>
      <c r="BC32" s="1999"/>
      <c r="BD32" s="1999"/>
      <c r="BE32" s="1999"/>
      <c r="BF32" s="1999"/>
      <c r="BG32" s="1999"/>
      <c r="BH32" s="1999"/>
      <c r="BI32" s="1999"/>
      <c r="BJ32" s="1999"/>
      <c r="BK32" s="1999"/>
      <c r="BL32" s="1999"/>
      <c r="BM32" s="1999"/>
      <c r="BN32" s="1999"/>
      <c r="BO32" s="1999"/>
      <c r="BP32" s="1999"/>
      <c r="BQ32" s="1999"/>
      <c r="BR32" s="1999"/>
      <c r="BS32" s="1999"/>
      <c r="BT32" s="1999"/>
      <c r="BU32" s="1999"/>
      <c r="BV32" s="1999"/>
      <c r="BW32" s="1999"/>
      <c r="BX32" s="1999"/>
      <c r="BY32" s="1999"/>
      <c r="BZ32" s="1999"/>
      <c r="CA32" s="2000"/>
      <c r="CB32" s="69"/>
      <c r="CC32" s="69"/>
      <c r="CD32" s="99"/>
      <c r="CJ32" s="151"/>
    </row>
    <row r="33" spans="1:88" ht="30" customHeight="1">
      <c r="A33" s="1"/>
      <c r="B33" s="389"/>
      <c r="C33" s="161"/>
      <c r="F33"/>
      <c r="G33"/>
      <c r="H33"/>
      <c r="I33"/>
      <c r="J33"/>
      <c r="K33"/>
      <c r="L33"/>
      <c r="M33"/>
      <c r="N33"/>
      <c r="O33"/>
      <c r="P33"/>
      <c r="Q33"/>
      <c r="R33"/>
      <c r="S33"/>
      <c r="T33"/>
      <c r="U33"/>
      <c r="V33"/>
      <c r="W33"/>
      <c r="X33"/>
      <c r="Y33"/>
      <c r="Z33"/>
      <c r="AA33"/>
      <c r="AB33"/>
      <c r="AC33"/>
      <c r="AD33"/>
      <c r="AE33"/>
      <c r="AF33"/>
      <c r="AG33"/>
      <c r="AH33"/>
      <c r="AI33"/>
      <c r="AJ33"/>
      <c r="AP33" s="113"/>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X33" s="60"/>
      <c r="BY33" s="357"/>
      <c r="CB33" s="69"/>
      <c r="CC33" s="69"/>
      <c r="CD33" s="99"/>
      <c r="CJ33" s="151"/>
    </row>
    <row r="34" spans="1:88" ht="30" customHeight="1">
      <c r="A34" s="1"/>
      <c r="B34" s="389"/>
      <c r="C34" s="161"/>
      <c r="D34" s="162" t="s">
        <v>854</v>
      </c>
      <c r="E34" s="132"/>
      <c r="F34" s="132" t="s">
        <v>1255</v>
      </c>
      <c r="G34"/>
      <c r="H34"/>
      <c r="I34"/>
      <c r="J34"/>
      <c r="K34"/>
      <c r="L34"/>
      <c r="M34"/>
      <c r="N34"/>
      <c r="O34"/>
      <c r="P34"/>
      <c r="Q34"/>
      <c r="R34"/>
      <c r="S34"/>
      <c r="T34"/>
      <c r="U34"/>
      <c r="V34"/>
      <c r="W34"/>
      <c r="X34"/>
      <c r="Y34"/>
      <c r="Z34"/>
      <c r="AA34"/>
      <c r="AB34"/>
      <c r="AC34"/>
      <c r="AD34"/>
      <c r="AE34"/>
      <c r="AF34"/>
      <c r="AG34"/>
      <c r="AH34"/>
      <c r="AI34"/>
      <c r="AJ34"/>
      <c r="AK34" s="112"/>
      <c r="AL34" s="112"/>
      <c r="AM34" s="112"/>
      <c r="AN34" s="113"/>
      <c r="AO34" s="113"/>
      <c r="AP34" s="2002">
        <v>19</v>
      </c>
      <c r="AQ34" s="2002"/>
      <c r="AR34" s="1995"/>
      <c r="AS34" s="1996"/>
      <c r="AT34" s="1996"/>
      <c r="AU34" s="1996"/>
      <c r="AV34" s="1996"/>
      <c r="AW34" s="1996"/>
      <c r="AX34" s="1996"/>
      <c r="AY34" s="1996"/>
      <c r="AZ34" s="1996"/>
      <c r="BA34" s="1996"/>
      <c r="BB34" s="1996"/>
      <c r="BC34" s="1996"/>
      <c r="BD34" s="1996"/>
      <c r="BE34" s="1996"/>
      <c r="BF34" s="1996"/>
      <c r="BG34" s="1996"/>
      <c r="BH34" s="1996"/>
      <c r="BI34" s="1996"/>
      <c r="BJ34" s="1996"/>
      <c r="BK34" s="1996"/>
      <c r="BL34" s="1996"/>
      <c r="BM34" s="1996"/>
      <c r="BN34" s="1996"/>
      <c r="BO34" s="1996"/>
      <c r="BP34" s="1996"/>
      <c r="BQ34" s="1996"/>
      <c r="BR34" s="1996"/>
      <c r="BS34" s="1996"/>
      <c r="BT34" s="1996"/>
      <c r="BU34" s="1996"/>
      <c r="BV34" s="1996"/>
      <c r="BW34" s="1996"/>
      <c r="BX34" s="1996"/>
      <c r="BY34" s="1996"/>
      <c r="BZ34" s="1996"/>
      <c r="CA34" s="1997"/>
      <c r="CB34" s="69"/>
      <c r="CC34" s="69"/>
      <c r="CD34" s="99"/>
      <c r="CJ34" s="151"/>
    </row>
    <row r="35" spans="1:88" ht="30" customHeight="1">
      <c r="A35" s="1"/>
      <c r="B35" s="389"/>
      <c r="C35" s="161"/>
      <c r="D35" s="135"/>
      <c r="E35" s="134"/>
      <c r="F35" s="134" t="s">
        <v>1256</v>
      </c>
      <c r="G35"/>
      <c r="H35"/>
      <c r="I35"/>
      <c r="J35"/>
      <c r="K35"/>
      <c r="L35"/>
      <c r="M35"/>
      <c r="N35"/>
      <c r="O35"/>
      <c r="P35"/>
      <c r="Q35"/>
      <c r="R35"/>
      <c r="S35"/>
      <c r="T35"/>
      <c r="U35"/>
      <c r="V35"/>
      <c r="W35"/>
      <c r="X35"/>
      <c r="Y35"/>
      <c r="Z35"/>
      <c r="AA35"/>
      <c r="AB35"/>
      <c r="AC35"/>
      <c r="AD35"/>
      <c r="AE35"/>
      <c r="AF35"/>
      <c r="AG35"/>
      <c r="AH35"/>
      <c r="AI35"/>
      <c r="AJ35"/>
      <c r="AK35" s="1"/>
      <c r="AL35" s="1"/>
      <c r="AM35" s="1"/>
      <c r="AN35" s="1"/>
      <c r="AO35" s="1"/>
      <c r="AP35" s="2002"/>
      <c r="AQ35" s="2002"/>
      <c r="AR35" s="1998"/>
      <c r="AS35" s="1999"/>
      <c r="AT35" s="1999"/>
      <c r="AU35" s="1999"/>
      <c r="AV35" s="1999"/>
      <c r="AW35" s="1999"/>
      <c r="AX35" s="1999"/>
      <c r="AY35" s="1999"/>
      <c r="AZ35" s="1999"/>
      <c r="BA35" s="1999"/>
      <c r="BB35" s="1999"/>
      <c r="BC35" s="1999"/>
      <c r="BD35" s="1999"/>
      <c r="BE35" s="1999"/>
      <c r="BF35" s="1999"/>
      <c r="BG35" s="1999"/>
      <c r="BH35" s="1999"/>
      <c r="BI35" s="1999"/>
      <c r="BJ35" s="1999"/>
      <c r="BK35" s="1999"/>
      <c r="BL35" s="1999"/>
      <c r="BM35" s="1999"/>
      <c r="BN35" s="1999"/>
      <c r="BO35" s="1999"/>
      <c r="BP35" s="1999"/>
      <c r="BQ35" s="1999"/>
      <c r="BR35" s="1999"/>
      <c r="BS35" s="1999"/>
      <c r="BT35" s="1999"/>
      <c r="BU35" s="1999"/>
      <c r="BV35" s="1999"/>
      <c r="BW35" s="1999"/>
      <c r="BX35" s="1999"/>
      <c r="BY35" s="1999"/>
      <c r="BZ35" s="1999"/>
      <c r="CA35" s="2000"/>
      <c r="CB35" s="69"/>
      <c r="CC35" s="69"/>
      <c r="CD35" s="99"/>
      <c r="CJ35" s="151"/>
    </row>
    <row r="36" spans="1:88" ht="30" customHeight="1">
      <c r="A36" s="1"/>
      <c r="B36" s="389"/>
      <c r="C36" s="161"/>
      <c r="F36"/>
      <c r="G36"/>
      <c r="H36"/>
      <c r="I36"/>
      <c r="J36"/>
      <c r="K36"/>
      <c r="L36"/>
      <c r="M36"/>
      <c r="N36"/>
      <c r="O36"/>
      <c r="P36"/>
      <c r="Q36"/>
      <c r="R36"/>
      <c r="S36"/>
      <c r="T36"/>
      <c r="U36"/>
      <c r="V36"/>
      <c r="W36"/>
      <c r="X36"/>
      <c r="Y36"/>
      <c r="Z36"/>
      <c r="AA36"/>
      <c r="AB36"/>
      <c r="AC36"/>
      <c r="AD36"/>
      <c r="AE36"/>
      <c r="AF36"/>
      <c r="AG36"/>
      <c r="AH36"/>
      <c r="AI36"/>
      <c r="AJ36"/>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X36" s="60"/>
      <c r="BY36" s="357"/>
      <c r="CB36" s="69"/>
      <c r="CC36" s="69"/>
      <c r="CD36" s="99"/>
      <c r="CJ36" s="151"/>
    </row>
    <row r="37" spans="1:88" ht="30" customHeight="1">
      <c r="A37" s="1"/>
      <c r="B37" s="389"/>
      <c r="C37" s="161"/>
      <c r="D37" s="162" t="s">
        <v>858</v>
      </c>
      <c r="E37" s="132"/>
      <c r="F37" s="132" t="s">
        <v>1424</v>
      </c>
      <c r="G37"/>
      <c r="H37"/>
      <c r="I37"/>
      <c r="J37"/>
      <c r="K37"/>
      <c r="L37"/>
      <c r="M37"/>
      <c r="N37"/>
      <c r="O37"/>
      <c r="P37"/>
      <c r="Q37"/>
      <c r="R37"/>
      <c r="S37"/>
      <c r="T37"/>
      <c r="U37"/>
      <c r="V37"/>
      <c r="W37"/>
      <c r="X37"/>
      <c r="Y37"/>
      <c r="Z37"/>
      <c r="AA37"/>
      <c r="AB37"/>
      <c r="AC37"/>
      <c r="AD37"/>
      <c r="AE37"/>
      <c r="AF37"/>
      <c r="AG37"/>
      <c r="AH37"/>
      <c r="AI37"/>
      <c r="AJ37"/>
      <c r="AK37" s="112"/>
      <c r="AL37" s="112"/>
      <c r="AM37" s="112"/>
      <c r="AN37" s="113"/>
      <c r="AO37" s="113"/>
      <c r="AP37" s="2002">
        <v>20</v>
      </c>
      <c r="AQ37" s="2002"/>
      <c r="AR37" s="1995"/>
      <c r="AS37" s="1996"/>
      <c r="AT37" s="1996"/>
      <c r="AU37" s="1996"/>
      <c r="AV37" s="1996"/>
      <c r="AW37" s="1996"/>
      <c r="AX37" s="1996"/>
      <c r="AY37" s="1996"/>
      <c r="AZ37" s="1996"/>
      <c r="BA37" s="1996"/>
      <c r="BB37" s="1996"/>
      <c r="BC37" s="1996"/>
      <c r="BD37" s="1996"/>
      <c r="BE37" s="1996"/>
      <c r="BF37" s="1996"/>
      <c r="BG37" s="1996"/>
      <c r="BH37" s="1996"/>
      <c r="BI37" s="1996"/>
      <c r="BJ37" s="1996"/>
      <c r="BK37" s="1996"/>
      <c r="BL37" s="1996"/>
      <c r="BM37" s="1996"/>
      <c r="BN37" s="1996"/>
      <c r="BO37" s="1996"/>
      <c r="BP37" s="1996"/>
      <c r="BQ37" s="1996"/>
      <c r="BR37" s="1996"/>
      <c r="BS37" s="1996"/>
      <c r="BT37" s="1996"/>
      <c r="BU37" s="1996"/>
      <c r="BV37" s="1996"/>
      <c r="BW37" s="1996"/>
      <c r="BX37" s="1996"/>
      <c r="BY37" s="1996"/>
      <c r="BZ37" s="1996"/>
      <c r="CA37" s="1997"/>
      <c r="CB37" s="69"/>
      <c r="CC37" s="69"/>
      <c r="CD37" s="99"/>
      <c r="CJ37" s="151"/>
    </row>
    <row r="38" spans="1:88" ht="30" customHeight="1">
      <c r="A38" s="1"/>
      <c r="B38" s="389"/>
      <c r="C38" s="161"/>
      <c r="D38" s="135"/>
      <c r="E38" s="134"/>
      <c r="F38" s="134" t="s">
        <v>1262</v>
      </c>
      <c r="G38"/>
      <c r="H38"/>
      <c r="I38"/>
      <c r="J38"/>
      <c r="K38"/>
      <c r="L38"/>
      <c r="M38"/>
      <c r="N38"/>
      <c r="O38"/>
      <c r="P38"/>
      <c r="Q38"/>
      <c r="R38"/>
      <c r="S38"/>
      <c r="T38"/>
      <c r="U38"/>
      <c r="V38"/>
      <c r="W38"/>
      <c r="X38"/>
      <c r="Y38"/>
      <c r="Z38"/>
      <c r="AA38"/>
      <c r="AB38"/>
      <c r="AC38"/>
      <c r="AD38"/>
      <c r="AE38"/>
      <c r="AF38"/>
      <c r="AG38"/>
      <c r="AH38"/>
      <c r="AI38"/>
      <c r="AJ38"/>
      <c r="AK38" s="1"/>
      <c r="AL38" s="1"/>
      <c r="AM38" s="1"/>
      <c r="AN38" s="1"/>
      <c r="AO38" s="1"/>
      <c r="AP38" s="2002"/>
      <c r="AQ38" s="2002"/>
      <c r="AR38" s="1998"/>
      <c r="AS38" s="1999"/>
      <c r="AT38" s="1999"/>
      <c r="AU38" s="1999"/>
      <c r="AV38" s="1999"/>
      <c r="AW38" s="1999"/>
      <c r="AX38" s="1999"/>
      <c r="AY38" s="1999"/>
      <c r="AZ38" s="1999"/>
      <c r="BA38" s="1999"/>
      <c r="BB38" s="1999"/>
      <c r="BC38" s="1999"/>
      <c r="BD38" s="1999"/>
      <c r="BE38" s="1999"/>
      <c r="BF38" s="1999"/>
      <c r="BG38" s="1999"/>
      <c r="BH38" s="1999"/>
      <c r="BI38" s="1999"/>
      <c r="BJ38" s="1999"/>
      <c r="BK38" s="1999"/>
      <c r="BL38" s="1999"/>
      <c r="BM38" s="1999"/>
      <c r="BN38" s="1999"/>
      <c r="BO38" s="1999"/>
      <c r="BP38" s="1999"/>
      <c r="BQ38" s="1999"/>
      <c r="BR38" s="1999"/>
      <c r="BS38" s="1999"/>
      <c r="BT38" s="1999"/>
      <c r="BU38" s="1999"/>
      <c r="BV38" s="1999"/>
      <c r="BW38" s="1999"/>
      <c r="BX38" s="1999"/>
      <c r="BY38" s="1999"/>
      <c r="BZ38" s="1999"/>
      <c r="CA38" s="2000"/>
      <c r="CB38" s="69"/>
      <c r="CC38" s="69"/>
      <c r="CD38" s="99"/>
      <c r="CJ38" s="151"/>
    </row>
    <row r="39" spans="1:88" ht="30" customHeight="1">
      <c r="A39" s="1"/>
      <c r="B39" s="389"/>
      <c r="C39" s="161"/>
      <c r="F39"/>
      <c r="G39"/>
      <c r="H39"/>
      <c r="I39"/>
      <c r="J39"/>
      <c r="K39"/>
      <c r="L39"/>
      <c r="M39"/>
      <c r="N39"/>
      <c r="O39"/>
      <c r="P39"/>
      <c r="Q39"/>
      <c r="R39"/>
      <c r="S39"/>
      <c r="T39"/>
      <c r="U39"/>
      <c r="V39"/>
      <c r="W39"/>
      <c r="X39"/>
      <c r="Y39"/>
      <c r="Z39"/>
      <c r="AA39"/>
      <c r="AB39"/>
      <c r="AC39"/>
      <c r="AD39"/>
      <c r="AE39"/>
      <c r="AF39"/>
      <c r="AG39"/>
      <c r="AH39"/>
      <c r="AI39"/>
      <c r="AJ39"/>
      <c r="AP39" s="113"/>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X39" s="60"/>
      <c r="BY39" s="357"/>
      <c r="CB39" s="69"/>
      <c r="CC39" s="69"/>
      <c r="CD39" s="99"/>
      <c r="CJ39" s="151"/>
    </row>
    <row r="40" spans="1:88" ht="30" customHeight="1">
      <c r="A40" s="1"/>
      <c r="B40" s="389"/>
      <c r="C40" s="161"/>
      <c r="D40" s="162" t="s">
        <v>862</v>
      </c>
      <c r="E40" s="132"/>
      <c r="F40" s="162" t="s">
        <v>1425</v>
      </c>
      <c r="G40"/>
      <c r="H40"/>
      <c r="I40"/>
      <c r="J40"/>
      <c r="K40"/>
      <c r="L40"/>
      <c r="M40"/>
      <c r="N40"/>
      <c r="O40"/>
      <c r="P40"/>
      <c r="Q40"/>
      <c r="R40"/>
      <c r="S40"/>
      <c r="T40"/>
      <c r="U40"/>
      <c r="V40"/>
      <c r="W40"/>
      <c r="X40"/>
      <c r="Y40"/>
      <c r="Z40"/>
      <c r="AA40"/>
      <c r="AB40"/>
      <c r="AC40"/>
      <c r="AD40"/>
      <c r="AE40"/>
      <c r="AF40"/>
      <c r="AG40"/>
      <c r="AH40"/>
      <c r="AI40"/>
      <c r="AJ40"/>
      <c r="AK40" s="112"/>
      <c r="AL40" s="112"/>
      <c r="AM40" s="112"/>
      <c r="AN40" s="113"/>
      <c r="AO40" s="113"/>
      <c r="AP40" s="2002">
        <v>22</v>
      </c>
      <c r="AQ40" s="2002"/>
      <c r="AR40" s="1995"/>
      <c r="AS40" s="1996"/>
      <c r="AT40" s="1996"/>
      <c r="AU40" s="1996"/>
      <c r="AV40" s="1996"/>
      <c r="AW40" s="1996"/>
      <c r="AX40" s="1996"/>
      <c r="AY40" s="1996"/>
      <c r="AZ40" s="1996"/>
      <c r="BA40" s="1996"/>
      <c r="BB40" s="1996"/>
      <c r="BC40" s="1996"/>
      <c r="BD40" s="1996"/>
      <c r="BE40" s="1996"/>
      <c r="BF40" s="1996"/>
      <c r="BG40" s="1996"/>
      <c r="BH40" s="1996"/>
      <c r="BI40" s="1996"/>
      <c r="BJ40" s="1996"/>
      <c r="BK40" s="1996"/>
      <c r="BL40" s="1996"/>
      <c r="BM40" s="1996"/>
      <c r="BN40" s="1996"/>
      <c r="BO40" s="1996"/>
      <c r="BP40" s="1996"/>
      <c r="BQ40" s="1996"/>
      <c r="BR40" s="1996"/>
      <c r="BS40" s="1996"/>
      <c r="BT40" s="1996"/>
      <c r="BU40" s="1996"/>
      <c r="BV40" s="1996"/>
      <c r="BW40" s="1996"/>
      <c r="BX40" s="1996"/>
      <c r="BY40" s="1996"/>
      <c r="BZ40" s="1996"/>
      <c r="CA40" s="1997"/>
      <c r="CB40" s="69"/>
      <c r="CC40" s="69"/>
      <c r="CD40" s="99"/>
      <c r="CJ40" s="151"/>
    </row>
    <row r="41" spans="1:88" ht="29.25" customHeight="1">
      <c r="A41" s="1"/>
      <c r="B41" s="389"/>
      <c r="C41"/>
      <c r="D41" s="135"/>
      <c r="E41" s="134"/>
      <c r="F41" s="135" t="s">
        <v>1016</v>
      </c>
      <c r="G41"/>
      <c r="H41"/>
      <c r="I41"/>
      <c r="J41"/>
      <c r="K41"/>
      <c r="L41"/>
      <c r="M41"/>
      <c r="N41"/>
      <c r="O41"/>
      <c r="P41"/>
      <c r="Q41"/>
      <c r="R41"/>
      <c r="S41"/>
      <c r="T41"/>
      <c r="U41"/>
      <c r="V41"/>
      <c r="W41"/>
      <c r="X41"/>
      <c r="Y41"/>
      <c r="Z41"/>
      <c r="AA41"/>
      <c r="AB41"/>
      <c r="AC41"/>
      <c r="AD41"/>
      <c r="AE41"/>
      <c r="AF41"/>
      <c r="AG41"/>
      <c r="AH41"/>
      <c r="AI41"/>
      <c r="AJ41"/>
      <c r="AK41" s="1"/>
      <c r="AL41" s="1"/>
      <c r="AM41" s="1"/>
      <c r="AN41" s="1"/>
      <c r="AO41" s="1"/>
      <c r="AP41" s="2002"/>
      <c r="AQ41" s="2002"/>
      <c r="AR41" s="1998"/>
      <c r="AS41" s="1999"/>
      <c r="AT41" s="1999"/>
      <c r="AU41" s="1999"/>
      <c r="AV41" s="1999"/>
      <c r="AW41" s="1999"/>
      <c r="AX41" s="1999"/>
      <c r="AY41" s="1999"/>
      <c r="AZ41" s="1999"/>
      <c r="BA41" s="1999"/>
      <c r="BB41" s="1999"/>
      <c r="BC41" s="1999"/>
      <c r="BD41" s="1999"/>
      <c r="BE41" s="1999"/>
      <c r="BF41" s="1999"/>
      <c r="BG41" s="1999"/>
      <c r="BH41" s="1999"/>
      <c r="BI41" s="1999"/>
      <c r="BJ41" s="1999"/>
      <c r="BK41" s="1999"/>
      <c r="BL41" s="1999"/>
      <c r="BM41" s="1999"/>
      <c r="BN41" s="1999"/>
      <c r="BO41" s="1999"/>
      <c r="BP41" s="1999"/>
      <c r="BQ41" s="1999"/>
      <c r="BR41" s="1999"/>
      <c r="BS41" s="1999"/>
      <c r="BT41" s="1999"/>
      <c r="BU41" s="1999"/>
      <c r="BV41" s="1999"/>
      <c r="BW41" s="1999"/>
      <c r="BX41" s="1999"/>
      <c r="BY41" s="1999"/>
      <c r="BZ41" s="1999"/>
      <c r="CA41" s="2000"/>
      <c r="CB41"/>
      <c r="CC41"/>
      <c r="CD41" s="99"/>
      <c r="CJ41" s="151"/>
    </row>
    <row r="42" spans="1:88" ht="29.25" customHeight="1">
      <c r="A42" s="1"/>
      <c r="B42" s="389"/>
      <c r="C42"/>
      <c r="F42"/>
      <c r="G42"/>
      <c r="H42"/>
      <c r="I42"/>
      <c r="J42"/>
      <c r="K42"/>
      <c r="L42"/>
      <c r="M42"/>
      <c r="N42"/>
      <c r="O42"/>
      <c r="P42"/>
      <c r="Q42"/>
      <c r="R42"/>
      <c r="S42"/>
      <c r="T42"/>
      <c r="U42"/>
      <c r="V42"/>
      <c r="W42"/>
      <c r="X42"/>
      <c r="Y42"/>
      <c r="Z42"/>
      <c r="AA42"/>
      <c r="AB42"/>
      <c r="AC42"/>
      <c r="AD42"/>
      <c r="AE42"/>
      <c r="AF42"/>
      <c r="AG42"/>
      <c r="AH42"/>
      <c r="AI42"/>
      <c r="AJ42"/>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X42" s="60"/>
      <c r="BY42" s="357" t="s">
        <v>1426</v>
      </c>
      <c r="CB42"/>
      <c r="CC42"/>
      <c r="CD42" s="99"/>
      <c r="CJ42" s="151"/>
    </row>
    <row r="43" spans="1:88" ht="30" customHeight="1">
      <c r="A43" s="1"/>
      <c r="B43" s="389"/>
      <c r="C43"/>
      <c r="D43" s="162" t="s">
        <v>866</v>
      </c>
      <c r="E43" s="132"/>
      <c r="F43" s="162" t="s">
        <v>1427</v>
      </c>
      <c r="G43"/>
      <c r="H43"/>
      <c r="I43"/>
      <c r="J43"/>
      <c r="K43"/>
      <c r="L43"/>
      <c r="M43"/>
      <c r="N43"/>
      <c r="O43"/>
      <c r="P43"/>
      <c r="Q43"/>
      <c r="R43"/>
      <c r="S43"/>
      <c r="T43"/>
      <c r="U43"/>
      <c r="V43"/>
      <c r="W43"/>
      <c r="X43"/>
      <c r="Y43"/>
      <c r="Z43"/>
      <c r="AA43"/>
      <c r="AB43"/>
      <c r="AC43"/>
      <c r="AD43"/>
      <c r="AE43"/>
      <c r="AF43"/>
      <c r="AG43"/>
      <c r="AH43"/>
      <c r="AI43"/>
      <c r="AJ43"/>
      <c r="AK43" s="112"/>
      <c r="AL43" s="112"/>
      <c r="AM43" s="112"/>
      <c r="AN43" s="113"/>
      <c r="AO43" s="113"/>
      <c r="AP43" s="2001" t="s">
        <v>918</v>
      </c>
      <c r="AQ43" s="2002"/>
      <c r="AR43" s="1995"/>
      <c r="AS43" s="1996"/>
      <c r="AT43" s="1996"/>
      <c r="AU43" s="1996"/>
      <c r="AV43" s="1996"/>
      <c r="AW43" s="1996"/>
      <c r="AX43" s="1996"/>
      <c r="AY43" s="1996"/>
      <c r="AZ43" s="1996"/>
      <c r="BA43" s="1996"/>
      <c r="BB43" s="1996"/>
      <c r="BC43" s="1996"/>
      <c r="BD43" s="1996"/>
      <c r="BE43" s="1996"/>
      <c r="BF43" s="1996"/>
      <c r="BG43" s="1996"/>
      <c r="BH43" s="1996"/>
      <c r="BI43" s="1996"/>
      <c r="BJ43" s="1996"/>
      <c r="BK43" s="1996"/>
      <c r="BL43" s="1996"/>
      <c r="BM43" s="1996"/>
      <c r="BN43" s="1996"/>
      <c r="BO43" s="1996"/>
      <c r="BP43" s="1996"/>
      <c r="BQ43" s="1996"/>
      <c r="BR43" s="1996"/>
      <c r="BS43" s="1996"/>
      <c r="BT43" s="1996"/>
      <c r="BU43" s="1996"/>
      <c r="BV43" s="1996"/>
      <c r="BW43" s="1996"/>
      <c r="BX43" s="1996"/>
      <c r="BY43" s="1996"/>
      <c r="BZ43" s="1996"/>
      <c r="CA43" s="1997"/>
      <c r="CB43"/>
      <c r="CC43"/>
      <c r="CD43" s="99"/>
    </row>
    <row r="44" spans="1:88" ht="30" customHeight="1">
      <c r="A44" s="1"/>
      <c r="B44" s="389"/>
      <c r="C44" s="69"/>
      <c r="D44" s="135"/>
      <c r="E44" s="134"/>
      <c r="F44" s="135" t="s">
        <v>1012</v>
      </c>
      <c r="G44"/>
      <c r="H44"/>
      <c r="I44"/>
      <c r="J44"/>
      <c r="K44"/>
      <c r="L44"/>
      <c r="M44"/>
      <c r="N44"/>
      <c r="O44"/>
      <c r="P44"/>
      <c r="Q44"/>
      <c r="R44"/>
      <c r="S44"/>
      <c r="T44"/>
      <c r="U44"/>
      <c r="V44"/>
      <c r="W44"/>
      <c r="X44"/>
      <c r="Y44"/>
      <c r="Z44"/>
      <c r="AA44"/>
      <c r="AB44"/>
      <c r="AC44"/>
      <c r="AD44"/>
      <c r="AE44"/>
      <c r="AF44"/>
      <c r="AG44"/>
      <c r="AH44"/>
      <c r="AI44"/>
      <c r="AJ44"/>
      <c r="AK44" s="1"/>
      <c r="AL44" s="1"/>
      <c r="AM44" s="1"/>
      <c r="AN44" s="1"/>
      <c r="AO44" s="1"/>
      <c r="AP44" s="2002"/>
      <c r="AQ44" s="2002"/>
      <c r="AR44" s="1998"/>
      <c r="AS44" s="1999"/>
      <c r="AT44" s="1999"/>
      <c r="AU44" s="1999"/>
      <c r="AV44" s="1999"/>
      <c r="AW44" s="1999"/>
      <c r="AX44" s="1999"/>
      <c r="AY44" s="1999"/>
      <c r="AZ44" s="1999"/>
      <c r="BA44" s="1999"/>
      <c r="BB44" s="1999"/>
      <c r="BC44" s="1999"/>
      <c r="BD44" s="1999"/>
      <c r="BE44" s="1999"/>
      <c r="BF44" s="1999"/>
      <c r="BG44" s="1999"/>
      <c r="BH44" s="1999"/>
      <c r="BI44" s="1999"/>
      <c r="BJ44" s="1999"/>
      <c r="BK44" s="1999"/>
      <c r="BL44" s="1999"/>
      <c r="BM44" s="1999"/>
      <c r="BN44" s="1999"/>
      <c r="BO44" s="1999"/>
      <c r="BP44" s="1999"/>
      <c r="BQ44" s="1999"/>
      <c r="BR44" s="1999"/>
      <c r="BS44" s="1999"/>
      <c r="BT44" s="1999"/>
      <c r="BU44" s="1999"/>
      <c r="BV44" s="1999"/>
      <c r="BW44" s="1999"/>
      <c r="BX44" s="1999"/>
      <c r="BY44" s="1999"/>
      <c r="BZ44" s="1999"/>
      <c r="CA44" s="2000"/>
      <c r="CB44"/>
      <c r="CC44"/>
      <c r="CD44" s="99"/>
    </row>
    <row r="45" spans="1:88" ht="29.25" customHeight="1">
      <c r="A45" s="1"/>
      <c r="B45" s="389"/>
      <c r="C45" s="69"/>
      <c r="D45" s="135"/>
      <c r="E45" s="134"/>
      <c r="F45" s="131"/>
      <c r="G45"/>
      <c r="H45"/>
      <c r="I45"/>
      <c r="J45"/>
      <c r="K45"/>
      <c r="L45"/>
      <c r="M45"/>
      <c r="N45"/>
      <c r="O45"/>
      <c r="P45"/>
      <c r="Q45"/>
      <c r="R45"/>
      <c r="S45"/>
      <c r="T45"/>
      <c r="U45"/>
      <c r="V45"/>
      <c r="W45"/>
      <c r="X45"/>
      <c r="Y45"/>
      <c r="Z45"/>
      <c r="AA45"/>
      <c r="AB45"/>
      <c r="AC45"/>
      <c r="AD45"/>
      <c r="AE45"/>
      <c r="AF45"/>
      <c r="AG45"/>
      <c r="AH45"/>
      <c r="AI45"/>
      <c r="AJ45"/>
      <c r="AK45" s="1"/>
      <c r="AL45" s="1"/>
      <c r="AM45" s="1"/>
      <c r="AN45" s="1"/>
      <c r="AO45" s="1"/>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3"/>
      <c r="BL45" s="113"/>
      <c r="BX45" s="101"/>
      <c r="BY45" s="357"/>
      <c r="CB45"/>
      <c r="CC45"/>
      <c r="CD45" s="99"/>
    </row>
    <row r="46" spans="1:88" ht="30" customHeight="1">
      <c r="A46" s="1"/>
      <c r="B46" s="389"/>
      <c r="C46" s="69"/>
      <c r="D46" s="130" t="s">
        <v>932</v>
      </c>
      <c r="F46" s="162" t="s">
        <v>1428</v>
      </c>
      <c r="G46"/>
      <c r="H46"/>
      <c r="I46"/>
      <c r="J46"/>
      <c r="K46"/>
      <c r="L46"/>
      <c r="M46"/>
      <c r="N46"/>
      <c r="O46"/>
      <c r="P46"/>
      <c r="Q46"/>
      <c r="R46"/>
      <c r="S46"/>
      <c r="T46"/>
      <c r="U46"/>
      <c r="V46"/>
      <c r="W46"/>
      <c r="X46"/>
      <c r="Y46"/>
      <c r="Z46"/>
      <c r="AA46"/>
      <c r="AB46"/>
      <c r="AC46"/>
      <c r="AD46"/>
      <c r="AE46"/>
      <c r="AF46"/>
      <c r="AG46"/>
      <c r="AH46"/>
      <c r="AI46"/>
      <c r="AJ46"/>
      <c r="AK46" s="286"/>
      <c r="AL46" s="286"/>
      <c r="AM46" s="286"/>
      <c r="AN46" s="286"/>
      <c r="AO46" s="286"/>
      <c r="AP46" s="2001" t="s">
        <v>987</v>
      </c>
      <c r="AQ46" s="2002"/>
      <c r="AR46" s="1995"/>
      <c r="AS46" s="1996"/>
      <c r="AT46" s="1996"/>
      <c r="AU46" s="1996"/>
      <c r="AV46" s="1996"/>
      <c r="AW46" s="1996"/>
      <c r="AX46" s="1996"/>
      <c r="AY46" s="1996"/>
      <c r="AZ46" s="1996"/>
      <c r="BA46" s="1996"/>
      <c r="BB46" s="1996"/>
      <c r="BC46" s="1996"/>
      <c r="BD46" s="1996"/>
      <c r="BE46" s="1996"/>
      <c r="BF46" s="1996"/>
      <c r="BG46" s="1996"/>
      <c r="BH46" s="1996"/>
      <c r="BI46" s="1996"/>
      <c r="BJ46" s="1996"/>
      <c r="BK46" s="1996"/>
      <c r="BL46" s="1996"/>
      <c r="BM46" s="1996"/>
      <c r="BN46" s="1996"/>
      <c r="BO46" s="1996"/>
      <c r="BP46" s="1996"/>
      <c r="BQ46" s="1996"/>
      <c r="BR46" s="1996"/>
      <c r="BS46" s="1996"/>
      <c r="BT46" s="1996"/>
      <c r="BU46" s="1996"/>
      <c r="BV46" s="1996"/>
      <c r="BW46" s="1996"/>
      <c r="BX46" s="1996"/>
      <c r="BY46" s="1996"/>
      <c r="BZ46" s="1996"/>
      <c r="CA46" s="1997"/>
      <c r="CB46"/>
      <c r="CC46"/>
      <c r="CD46" s="99"/>
    </row>
    <row r="47" spans="1:88" ht="30" customHeight="1">
      <c r="A47" s="1"/>
      <c r="B47" s="389"/>
      <c r="C47" s="69"/>
      <c r="D47" s="130"/>
      <c r="F47" s="135" t="s">
        <v>1014</v>
      </c>
      <c r="G47"/>
      <c r="H47"/>
      <c r="I47"/>
      <c r="J47"/>
      <c r="K47"/>
      <c r="L47"/>
      <c r="M47"/>
      <c r="N47"/>
      <c r="O47"/>
      <c r="P47"/>
      <c r="Q47"/>
      <c r="R47"/>
      <c r="S47"/>
      <c r="T47"/>
      <c r="U47"/>
      <c r="V47"/>
      <c r="W47"/>
      <c r="X47"/>
      <c r="Y47"/>
      <c r="Z47"/>
      <c r="AA47"/>
      <c r="AB47"/>
      <c r="AC47"/>
      <c r="AD47"/>
      <c r="AE47"/>
      <c r="AF47"/>
      <c r="AG47"/>
      <c r="AH47"/>
      <c r="AI47"/>
      <c r="AJ47"/>
      <c r="AK47" s="286"/>
      <c r="AL47" s="286"/>
      <c r="AM47" s="286"/>
      <c r="AN47" s="286"/>
      <c r="AO47" s="286"/>
      <c r="AP47" s="2002"/>
      <c r="AQ47" s="2002"/>
      <c r="AR47" s="1998"/>
      <c r="AS47" s="1999"/>
      <c r="AT47" s="1999"/>
      <c r="AU47" s="1999"/>
      <c r="AV47" s="1999"/>
      <c r="AW47" s="1999"/>
      <c r="AX47" s="1999"/>
      <c r="AY47" s="1999"/>
      <c r="AZ47" s="1999"/>
      <c r="BA47" s="1999"/>
      <c r="BB47" s="1999"/>
      <c r="BC47" s="1999"/>
      <c r="BD47" s="1999"/>
      <c r="BE47" s="1999"/>
      <c r="BF47" s="1999"/>
      <c r="BG47" s="1999"/>
      <c r="BH47" s="1999"/>
      <c r="BI47" s="1999"/>
      <c r="BJ47" s="1999"/>
      <c r="BK47" s="1999"/>
      <c r="BL47" s="1999"/>
      <c r="BM47" s="1999"/>
      <c r="BN47" s="1999"/>
      <c r="BO47" s="1999"/>
      <c r="BP47" s="1999"/>
      <c r="BQ47" s="1999"/>
      <c r="BR47" s="1999"/>
      <c r="BS47" s="1999"/>
      <c r="BT47" s="1999"/>
      <c r="BU47" s="1999"/>
      <c r="BV47" s="1999"/>
      <c r="BW47" s="1999"/>
      <c r="BX47" s="1999"/>
      <c r="BY47" s="1999"/>
      <c r="BZ47" s="1999"/>
      <c r="CA47" s="2000"/>
      <c r="CB47"/>
      <c r="CC47"/>
      <c r="CD47" s="99"/>
    </row>
    <row r="48" spans="1:88" ht="29.25" customHeight="1">
      <c r="A48" s="1"/>
      <c r="B48" s="389"/>
      <c r="BY48" s="357" t="s">
        <v>1429</v>
      </c>
      <c r="CD48" s="99"/>
    </row>
    <row r="49" spans="1:102" ht="30" customHeight="1">
      <c r="A49" s="1"/>
      <c r="B49" s="389"/>
      <c r="D49" s="130" t="s">
        <v>1292</v>
      </c>
      <c r="F49" s="132" t="s">
        <v>1430</v>
      </c>
      <c r="AP49" s="2001">
        <v>57</v>
      </c>
      <c r="AQ49" s="2002"/>
      <c r="AR49" s="1995"/>
      <c r="AS49" s="1996"/>
      <c r="AT49" s="1996"/>
      <c r="AU49" s="1996"/>
      <c r="AV49" s="1996"/>
      <c r="AW49" s="1996"/>
      <c r="AX49" s="1996"/>
      <c r="AY49" s="1996"/>
      <c r="AZ49" s="1996"/>
      <c r="BA49" s="1996"/>
      <c r="BB49" s="1996"/>
      <c r="BC49" s="1996"/>
      <c r="BD49" s="1996"/>
      <c r="BE49" s="1996"/>
      <c r="BF49" s="1996"/>
      <c r="BG49" s="1996"/>
      <c r="BH49" s="1996"/>
      <c r="BI49" s="1996"/>
      <c r="BJ49" s="1996"/>
      <c r="BK49" s="1996"/>
      <c r="BL49" s="1996"/>
      <c r="BM49" s="1996"/>
      <c r="BN49" s="1996"/>
      <c r="BO49" s="1996"/>
      <c r="BP49" s="1996"/>
      <c r="BQ49" s="1996"/>
      <c r="BR49" s="1996"/>
      <c r="BS49" s="1996"/>
      <c r="BT49" s="1996"/>
      <c r="BU49" s="1996"/>
      <c r="BV49" s="1996"/>
      <c r="BW49" s="1996"/>
      <c r="BX49" s="1996"/>
      <c r="BY49" s="1996"/>
      <c r="BZ49" s="1996"/>
      <c r="CA49" s="1997"/>
      <c r="CD49" s="99"/>
    </row>
    <row r="50" spans="1:102" ht="30" customHeight="1">
      <c r="A50" s="1"/>
      <c r="B50" s="389"/>
      <c r="D50" s="130"/>
      <c r="F50" s="134" t="s">
        <v>1023</v>
      </c>
      <c r="AP50" s="2002"/>
      <c r="AQ50" s="2002"/>
      <c r="AR50" s="1998"/>
      <c r="AS50" s="1999"/>
      <c r="AT50" s="1999"/>
      <c r="AU50" s="1999"/>
      <c r="AV50" s="1999"/>
      <c r="AW50" s="1999"/>
      <c r="AX50" s="1999"/>
      <c r="AY50" s="1999"/>
      <c r="AZ50" s="1999"/>
      <c r="BA50" s="1999"/>
      <c r="BB50" s="1999"/>
      <c r="BC50" s="1999"/>
      <c r="BD50" s="1999"/>
      <c r="BE50" s="1999"/>
      <c r="BF50" s="1999"/>
      <c r="BG50" s="1999"/>
      <c r="BH50" s="1999"/>
      <c r="BI50" s="1999"/>
      <c r="BJ50" s="1999"/>
      <c r="BK50" s="1999"/>
      <c r="BL50" s="1999"/>
      <c r="BM50" s="1999"/>
      <c r="BN50" s="1999"/>
      <c r="BO50" s="1999"/>
      <c r="BP50" s="1999"/>
      <c r="BQ50" s="1999"/>
      <c r="BR50" s="1999"/>
      <c r="BS50" s="1999"/>
      <c r="BT50" s="1999"/>
      <c r="BU50" s="1999"/>
      <c r="BV50" s="1999"/>
      <c r="BW50" s="1999"/>
      <c r="BX50" s="1999"/>
      <c r="BY50" s="1999"/>
      <c r="BZ50" s="1999"/>
      <c r="CA50" s="2000"/>
      <c r="CD50" s="99"/>
    </row>
    <row r="51" spans="1:102" ht="30" customHeight="1">
      <c r="A51" s="1"/>
      <c r="B51" s="389"/>
      <c r="C51" s="69"/>
      <c r="G51"/>
      <c r="H51"/>
      <c r="I51"/>
      <c r="J51"/>
      <c r="K51"/>
      <c r="L51"/>
      <c r="M51"/>
      <c r="N51"/>
      <c r="O51"/>
      <c r="P51"/>
      <c r="Q51"/>
      <c r="R51"/>
      <c r="S51"/>
      <c r="T51"/>
      <c r="U51"/>
      <c r="V51"/>
      <c r="W51"/>
      <c r="X51"/>
      <c r="Y51"/>
      <c r="Z51"/>
      <c r="AA51"/>
      <c r="AB51"/>
      <c r="AC51"/>
      <c r="AD51"/>
      <c r="AE51"/>
      <c r="AF51"/>
      <c r="AG51"/>
      <c r="AH51"/>
      <c r="AI51"/>
      <c r="AJ51"/>
      <c r="AK51" s="112"/>
      <c r="AL51" s="112"/>
      <c r="AM51" s="112"/>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X51" s="101"/>
      <c r="BY51" s="357" t="s">
        <v>1340</v>
      </c>
      <c r="CB51"/>
      <c r="CC51"/>
      <c r="CD51" s="99"/>
    </row>
    <row r="52" spans="1:102" ht="30" customHeight="1">
      <c r="A52" s="1"/>
      <c r="B52" s="389"/>
      <c r="C52" s="69"/>
      <c r="D52" s="130" t="s">
        <v>1296</v>
      </c>
      <c r="F52" s="132" t="s">
        <v>1265</v>
      </c>
      <c r="G52"/>
      <c r="H52"/>
      <c r="I52"/>
      <c r="J52"/>
      <c r="K52"/>
      <c r="L52"/>
      <c r="M52"/>
      <c r="N52"/>
      <c r="O52"/>
      <c r="P52"/>
      <c r="Q52"/>
      <c r="R52"/>
      <c r="S52"/>
      <c r="T52"/>
      <c r="U52"/>
      <c r="V52"/>
      <c r="W52"/>
      <c r="X52"/>
      <c r="Y52"/>
      <c r="Z52"/>
      <c r="AA52"/>
      <c r="AB52"/>
      <c r="AC52"/>
      <c r="AD52"/>
      <c r="AE52"/>
      <c r="AF52"/>
      <c r="AG52"/>
      <c r="AH52"/>
      <c r="AI52"/>
      <c r="AJ52"/>
      <c r="AK52" s="69"/>
      <c r="AL52" s="69"/>
      <c r="AM52" s="69"/>
      <c r="AN52" s="69"/>
      <c r="AO52" s="69"/>
      <c r="AP52" s="2002">
        <v>23</v>
      </c>
      <c r="AQ52" s="2002"/>
      <c r="AR52" s="1995"/>
      <c r="AS52" s="1996"/>
      <c r="AT52" s="1996"/>
      <c r="AU52" s="1996"/>
      <c r="AV52" s="1996"/>
      <c r="AW52" s="1996"/>
      <c r="AX52" s="1996"/>
      <c r="AY52" s="1996"/>
      <c r="AZ52" s="1996"/>
      <c r="BA52" s="1996"/>
      <c r="BB52" s="1996"/>
      <c r="BC52" s="1996"/>
      <c r="BD52" s="1996"/>
      <c r="BE52" s="1996"/>
      <c r="BF52" s="1996"/>
      <c r="BG52" s="1996"/>
      <c r="BH52" s="1996"/>
      <c r="BI52" s="1996"/>
      <c r="BJ52" s="1996"/>
      <c r="BK52" s="1996"/>
      <c r="BL52" s="1996"/>
      <c r="BM52" s="1996"/>
      <c r="BN52" s="1996"/>
      <c r="BO52" s="1996"/>
      <c r="BP52" s="1996"/>
      <c r="BQ52" s="1996"/>
      <c r="BR52" s="1996"/>
      <c r="BS52" s="1996"/>
      <c r="BT52" s="1996"/>
      <c r="BU52" s="1996"/>
      <c r="BV52" s="1996"/>
      <c r="BW52" s="1996"/>
      <c r="BX52" s="1996"/>
      <c r="BY52" s="1996"/>
      <c r="BZ52" s="1996"/>
      <c r="CA52" s="1997"/>
      <c r="CB52"/>
      <c r="CC52"/>
      <c r="CD52" s="99"/>
    </row>
    <row r="53" spans="1:102" ht="30" customHeight="1">
      <c r="A53" s="1"/>
      <c r="B53" s="389"/>
      <c r="C53" s="69"/>
      <c r="D53" s="130"/>
      <c r="F53" s="134" t="s">
        <v>1266</v>
      </c>
      <c r="G53"/>
      <c r="H53"/>
      <c r="I53"/>
      <c r="J53"/>
      <c r="K53"/>
      <c r="L53"/>
      <c r="M53"/>
      <c r="N53"/>
      <c r="O53"/>
      <c r="P53"/>
      <c r="Q53"/>
      <c r="R53"/>
      <c r="S53"/>
      <c r="T53"/>
      <c r="U53"/>
      <c r="V53"/>
      <c r="W53"/>
      <c r="X53"/>
      <c r="Y53"/>
      <c r="Z53"/>
      <c r="AA53"/>
      <c r="AB53"/>
      <c r="AC53"/>
      <c r="AD53"/>
      <c r="AE53"/>
      <c r="AF53"/>
      <c r="AG53"/>
      <c r="AH53"/>
      <c r="AI53"/>
      <c r="AJ53"/>
      <c r="AK53"/>
      <c r="AL53"/>
      <c r="AM53"/>
      <c r="AN53"/>
      <c r="AO53"/>
      <c r="AP53" s="2002"/>
      <c r="AQ53" s="2002"/>
      <c r="AR53" s="1998"/>
      <c r="AS53" s="1999"/>
      <c r="AT53" s="1999"/>
      <c r="AU53" s="1999"/>
      <c r="AV53" s="1999"/>
      <c r="AW53" s="1999"/>
      <c r="AX53" s="1999"/>
      <c r="AY53" s="1999"/>
      <c r="AZ53" s="1999"/>
      <c r="BA53" s="1999"/>
      <c r="BB53" s="1999"/>
      <c r="BC53" s="1999"/>
      <c r="BD53" s="1999"/>
      <c r="BE53" s="1999"/>
      <c r="BF53" s="1999"/>
      <c r="BG53" s="1999"/>
      <c r="BH53" s="1999"/>
      <c r="BI53" s="1999"/>
      <c r="BJ53" s="1999"/>
      <c r="BK53" s="1999"/>
      <c r="BL53" s="1999"/>
      <c r="BM53" s="1999"/>
      <c r="BN53" s="1999"/>
      <c r="BO53" s="1999"/>
      <c r="BP53" s="1999"/>
      <c r="BQ53" s="1999"/>
      <c r="BR53" s="1999"/>
      <c r="BS53" s="1999"/>
      <c r="BT53" s="1999"/>
      <c r="BU53" s="1999"/>
      <c r="BV53" s="1999"/>
      <c r="BW53" s="1999"/>
      <c r="BX53" s="1999"/>
      <c r="BY53" s="1999"/>
      <c r="BZ53" s="1999"/>
      <c r="CA53" s="2000"/>
      <c r="CB53"/>
      <c r="CC53"/>
      <c r="CD53" s="99"/>
    </row>
    <row r="54" spans="1:102" ht="30" customHeight="1">
      <c r="A54" s="1"/>
      <c r="B54" s="79"/>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c r="BQ54" s="95"/>
      <c r="BR54" s="95"/>
      <c r="BS54" s="95"/>
      <c r="BT54" s="95"/>
      <c r="BU54" s="95"/>
      <c r="BV54" s="95"/>
      <c r="BW54" s="95"/>
      <c r="BX54" s="95"/>
      <c r="BY54" s="95"/>
      <c r="BZ54" s="95"/>
      <c r="CA54" s="95"/>
      <c r="CB54" s="95"/>
      <c r="CC54" s="95"/>
      <c r="CD54" s="198"/>
    </row>
    <row r="55" spans="1:102" ht="19.5" customHeight="1">
      <c r="A55" s="1"/>
      <c r="B55" s="389"/>
      <c r="C55" s="69"/>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99"/>
    </row>
    <row r="56" spans="1:102" ht="30" customHeight="1">
      <c r="A56" s="1"/>
      <c r="B56" s="389"/>
      <c r="C56"/>
      <c r="D56"/>
      <c r="E56"/>
      <c r="F56"/>
      <c r="G56"/>
      <c r="H56"/>
      <c r="I56"/>
      <c r="J56"/>
      <c r="K56"/>
      <c r="L56"/>
      <c r="M56"/>
      <c r="N56"/>
      <c r="O56"/>
      <c r="P56"/>
      <c r="Q56"/>
      <c r="R56"/>
      <c r="S56"/>
      <c r="T56"/>
      <c r="U56"/>
      <c r="V56"/>
      <c r="W56"/>
      <c r="X56"/>
      <c r="Y56"/>
      <c r="Z56"/>
      <c r="AA56"/>
      <c r="AB56"/>
      <c r="AC56"/>
      <c r="AD56"/>
      <c r="AE56"/>
      <c r="AF56"/>
      <c r="AG56"/>
      <c r="AH56"/>
      <c r="AI56" s="159"/>
      <c r="AJ56" s="112"/>
      <c r="AK56" s="112"/>
      <c r="AL56" s="112"/>
      <c r="AM56" s="113"/>
      <c r="AN56" s="113"/>
      <c r="AO56" s="113"/>
      <c r="AP56" s="113"/>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X56" s="101"/>
      <c r="BY56" s="353" t="s">
        <v>1340</v>
      </c>
      <c r="CB56"/>
      <c r="CC56"/>
      <c r="CD56" s="99"/>
    </row>
    <row r="57" spans="1:102" ht="30" customHeight="1">
      <c r="A57" s="1"/>
      <c r="B57" s="389"/>
      <c r="C57" s="268">
        <v>9.2899999999999991</v>
      </c>
      <c r="D57" s="175" t="s">
        <v>1431</v>
      </c>
      <c r="E57"/>
      <c r="F57"/>
      <c r="G57"/>
      <c r="H57"/>
      <c r="I57"/>
      <c r="J57"/>
      <c r="K57"/>
      <c r="L57"/>
      <c r="M57"/>
      <c r="N57"/>
      <c r="O57"/>
      <c r="P57"/>
      <c r="Q57"/>
      <c r="R57"/>
      <c r="S57"/>
      <c r="T57"/>
      <c r="U57"/>
      <c r="V57"/>
      <c r="W57"/>
      <c r="X57"/>
      <c r="Y57"/>
      <c r="Z57"/>
      <c r="AA57"/>
      <c r="AB57"/>
      <c r="AC57"/>
      <c r="AD57"/>
      <c r="AE57"/>
      <c r="AF57"/>
      <c r="AG57"/>
      <c r="AH57"/>
      <c r="AI57" s="286"/>
      <c r="AJ57" s="286"/>
      <c r="AK57" s="286"/>
      <c r="AL57" s="286"/>
      <c r="AM57" s="286"/>
      <c r="AN57" s="286"/>
      <c r="AO57" s="286"/>
      <c r="AP57" s="2002">
        <v>24</v>
      </c>
      <c r="AQ57" s="2002"/>
      <c r="AR57" s="1995"/>
      <c r="AS57" s="1996"/>
      <c r="AT57" s="1996"/>
      <c r="AU57" s="1996"/>
      <c r="AV57" s="1996"/>
      <c r="AW57" s="1996"/>
      <c r="AX57" s="1996"/>
      <c r="AY57" s="1996"/>
      <c r="AZ57" s="1996"/>
      <c r="BA57" s="1996"/>
      <c r="BB57" s="1996"/>
      <c r="BC57" s="1996"/>
      <c r="BD57" s="1996"/>
      <c r="BE57" s="1996"/>
      <c r="BF57" s="1996"/>
      <c r="BG57" s="1996"/>
      <c r="BH57" s="1996"/>
      <c r="BI57" s="1996"/>
      <c r="BJ57" s="1996"/>
      <c r="BK57" s="1996"/>
      <c r="BL57" s="1996"/>
      <c r="BM57" s="1996"/>
      <c r="BN57" s="1996"/>
      <c r="BO57" s="1996"/>
      <c r="BP57" s="1996"/>
      <c r="BQ57" s="1996"/>
      <c r="BR57" s="1996"/>
      <c r="BS57" s="1996"/>
      <c r="BT57" s="1996"/>
      <c r="BU57" s="1996"/>
      <c r="BV57" s="1996"/>
      <c r="BW57" s="1996"/>
      <c r="BX57" s="1996"/>
      <c r="BY57" s="1996"/>
      <c r="BZ57" s="1996"/>
      <c r="CA57" s="1997"/>
      <c r="CB57"/>
      <c r="CC57"/>
      <c r="CD57" s="99"/>
      <c r="CE57" s="1"/>
    </row>
    <row r="58" spans="1:102" ht="30" customHeight="1">
      <c r="A58" s="1"/>
      <c r="B58" s="389"/>
      <c r="C58" s="161"/>
      <c r="D58" s="163" t="s">
        <v>1432</v>
      </c>
      <c r="E58"/>
      <c r="F58"/>
      <c r="G58"/>
      <c r="H58"/>
      <c r="I58"/>
      <c r="J58"/>
      <c r="K58"/>
      <c r="L58"/>
      <c r="M58"/>
      <c r="N58"/>
      <c r="O58"/>
      <c r="P58"/>
      <c r="Q58"/>
      <c r="R58"/>
      <c r="S58"/>
      <c r="T58"/>
      <c r="U58"/>
      <c r="V58"/>
      <c r="W58"/>
      <c r="X58"/>
      <c r="Y58"/>
      <c r="Z58"/>
      <c r="AA58"/>
      <c r="AB58"/>
      <c r="AC58"/>
      <c r="AD58"/>
      <c r="AE58"/>
      <c r="AF58"/>
      <c r="AG58"/>
      <c r="AH58"/>
      <c r="AI58" s="286"/>
      <c r="AJ58" s="286"/>
      <c r="AK58" s="286"/>
      <c r="AL58" s="286"/>
      <c r="AM58" s="286"/>
      <c r="AN58" s="286"/>
      <c r="AO58" s="286"/>
      <c r="AP58" s="2002"/>
      <c r="AQ58" s="2002"/>
      <c r="AR58" s="1998"/>
      <c r="AS58" s="1999"/>
      <c r="AT58" s="1999"/>
      <c r="AU58" s="1999"/>
      <c r="AV58" s="1999"/>
      <c r="AW58" s="1999"/>
      <c r="AX58" s="1999"/>
      <c r="AY58" s="1999"/>
      <c r="AZ58" s="1999"/>
      <c r="BA58" s="1999"/>
      <c r="BB58" s="1999"/>
      <c r="BC58" s="1999"/>
      <c r="BD58" s="1999"/>
      <c r="BE58" s="1999"/>
      <c r="BF58" s="1999"/>
      <c r="BG58" s="1999"/>
      <c r="BH58" s="1999"/>
      <c r="BI58" s="1999"/>
      <c r="BJ58" s="1999"/>
      <c r="BK58" s="1999"/>
      <c r="BL58" s="1999"/>
      <c r="BM58" s="1999"/>
      <c r="BN58" s="1999"/>
      <c r="BO58" s="1999"/>
      <c r="BP58" s="1999"/>
      <c r="BQ58" s="1999"/>
      <c r="BR58" s="1999"/>
      <c r="BS58" s="1999"/>
      <c r="BT58" s="1999"/>
      <c r="BU58" s="1999"/>
      <c r="BV58" s="1999"/>
      <c r="BW58" s="1999"/>
      <c r="BX58" s="1999"/>
      <c r="BY58" s="1999"/>
      <c r="BZ58" s="1999"/>
      <c r="CA58" s="2000"/>
      <c r="CB58"/>
      <c r="CC58"/>
      <c r="CD58" s="99"/>
    </row>
    <row r="59" spans="1:102" ht="30" customHeight="1" thickBot="1">
      <c r="A59" s="1"/>
      <c r="B59" s="389"/>
      <c r="C59" s="161"/>
      <c r="D59" s="163"/>
      <c r="E59"/>
      <c r="F59"/>
      <c r="G59"/>
      <c r="H59"/>
      <c r="I59"/>
      <c r="J59"/>
      <c r="K59"/>
      <c r="L59"/>
      <c r="M59"/>
      <c r="N59"/>
      <c r="O59"/>
      <c r="P59"/>
      <c r="Q59"/>
      <c r="R59"/>
      <c r="S59"/>
      <c r="T59"/>
      <c r="U59"/>
      <c r="V59"/>
      <c r="W59"/>
      <c r="X59"/>
      <c r="Y59"/>
      <c r="Z59"/>
      <c r="AA59"/>
      <c r="AB59"/>
      <c r="AC59"/>
      <c r="AD59"/>
      <c r="AE59"/>
      <c r="AF59"/>
      <c r="AG59"/>
      <c r="AH59"/>
      <c r="AI59" s="286"/>
      <c r="AJ59" s="286"/>
      <c r="AK59" s="286"/>
      <c r="AL59" s="286"/>
      <c r="AM59" s="286"/>
      <c r="AN59" s="286"/>
      <c r="AO59" s="286"/>
      <c r="AP59" s="1369"/>
      <c r="AQ59" s="1369"/>
      <c r="AR59" s="1372"/>
      <c r="AS59" s="1372"/>
      <c r="AT59" s="1372"/>
      <c r="AU59" s="1372"/>
      <c r="AV59" s="1372"/>
      <c r="AW59" s="1372"/>
      <c r="AX59" s="1372"/>
      <c r="AY59" s="1372"/>
      <c r="AZ59" s="1372"/>
      <c r="BA59" s="1372"/>
      <c r="BB59" s="1372"/>
      <c r="BC59" s="1372"/>
      <c r="BD59" s="1372"/>
      <c r="BE59" s="1372"/>
      <c r="BF59" s="1372"/>
      <c r="BG59" s="1372"/>
      <c r="BH59" s="1372"/>
      <c r="BI59" s="1372"/>
      <c r="BJ59" s="1372"/>
      <c r="BK59" s="1372"/>
      <c r="BL59" s="1372"/>
      <c r="BM59" s="1372"/>
      <c r="BN59" s="1372"/>
      <c r="BO59" s="1372"/>
      <c r="BP59" s="1372"/>
      <c r="BQ59" s="1372"/>
      <c r="BR59" s="1372"/>
      <c r="BS59" s="1372"/>
      <c r="BT59" s="1372"/>
      <c r="BU59" s="1372"/>
      <c r="BV59" s="1372"/>
      <c r="BW59" s="1372"/>
      <c r="BX59" s="1372"/>
      <c r="BY59" s="1372"/>
      <c r="BZ59" s="1372"/>
      <c r="CA59" s="1372"/>
      <c r="CB59"/>
      <c r="CC59"/>
      <c r="CD59" s="99"/>
    </row>
    <row r="60" spans="1:102" ht="15" customHeight="1">
      <c r="A60" s="1"/>
      <c r="B60" s="389"/>
      <c r="C60" s="161"/>
      <c r="D60" s="1103"/>
      <c r="E60" s="1085"/>
      <c r="F60" s="1085"/>
      <c r="G60" s="1085"/>
      <c r="H60" s="1085"/>
      <c r="I60" s="1085"/>
      <c r="J60" s="1085"/>
      <c r="K60" s="1085"/>
      <c r="L60" s="1085"/>
      <c r="M60" s="1085"/>
      <c r="N60" s="1085"/>
      <c r="O60" s="1085"/>
      <c r="P60" s="1085"/>
      <c r="Q60" s="1085"/>
      <c r="R60" s="1085"/>
      <c r="S60" s="1085"/>
      <c r="T60" s="1085"/>
      <c r="U60" s="1085"/>
      <c r="V60" s="1085"/>
      <c r="W60" s="1085"/>
      <c r="X60" s="1085"/>
      <c r="Y60" s="1085"/>
      <c r="Z60" s="1085"/>
      <c r="AA60" s="1085"/>
      <c r="AB60" s="1085"/>
      <c r="AC60" s="1085"/>
      <c r="AD60" s="1085"/>
      <c r="AE60" s="1085"/>
      <c r="AF60" s="1085"/>
      <c r="AG60" s="1085"/>
      <c r="AH60" s="1085"/>
      <c r="AI60" s="1104"/>
      <c r="AJ60" s="1104"/>
      <c r="AK60" s="1104"/>
      <c r="AL60" s="1104"/>
      <c r="AM60" s="1104"/>
      <c r="AN60" s="1104"/>
      <c r="AO60" s="1105"/>
      <c r="AP60" s="1369"/>
      <c r="AQ60" s="1369"/>
      <c r="AR60" s="1372"/>
      <c r="AS60" s="1372"/>
      <c r="AT60" s="1372"/>
      <c r="AU60" s="1372"/>
      <c r="AV60" s="1372"/>
      <c r="AW60" s="1372"/>
      <c r="AX60" s="1372"/>
      <c r="AY60" s="1372"/>
      <c r="AZ60" s="1372"/>
      <c r="BA60" s="1372"/>
      <c r="BB60" s="1372"/>
      <c r="BC60" s="1372"/>
      <c r="BD60" s="1372"/>
      <c r="BE60" s="1372"/>
      <c r="BF60" s="1372"/>
      <c r="BG60" s="1372"/>
      <c r="BH60" s="1372"/>
      <c r="BI60" s="1372"/>
      <c r="BJ60" s="1372"/>
      <c r="BK60" s="1372"/>
      <c r="BL60" s="1372"/>
      <c r="BM60" s="1372"/>
      <c r="BN60" s="1372"/>
      <c r="BO60" s="1372"/>
      <c r="BP60" s="1372"/>
      <c r="BQ60" s="1372"/>
      <c r="BR60" s="1372"/>
      <c r="BS60" s="1372"/>
      <c r="BT60" s="1372"/>
      <c r="BU60" s="1372"/>
      <c r="BV60" s="1372"/>
      <c r="BW60" s="1372"/>
      <c r="BX60" s="1372"/>
      <c r="BY60" s="1372"/>
      <c r="BZ60" s="1372"/>
      <c r="CA60" s="1372"/>
      <c r="CB60"/>
      <c r="CC60"/>
      <c r="CD60" s="99"/>
    </row>
    <row r="61" spans="1:102" ht="30" customHeight="1">
      <c r="A61" s="1"/>
      <c r="B61" s="389"/>
      <c r="C61" s="161"/>
      <c r="D61" s="1111"/>
      <c r="E61" s="1106" t="s">
        <v>1433</v>
      </c>
      <c r="F61" s="1090"/>
      <c r="G61" s="1090"/>
      <c r="H61" s="1090"/>
      <c r="I61" s="1090"/>
      <c r="J61" s="1090"/>
      <c r="K61" s="1090"/>
      <c r="L61" s="1090"/>
      <c r="M61" s="1090"/>
      <c r="N61" s="1090"/>
      <c r="O61" s="1090"/>
      <c r="P61" s="1090"/>
      <c r="Q61" s="1090"/>
      <c r="R61" s="1090"/>
      <c r="S61" s="1090"/>
      <c r="T61" s="1090"/>
      <c r="U61" s="1090"/>
      <c r="V61" s="1090"/>
      <c r="W61" s="1090"/>
      <c r="X61" s="1090"/>
      <c r="Y61" s="1090"/>
      <c r="Z61" s="1090"/>
      <c r="AA61" s="1090"/>
      <c r="AB61" s="1090"/>
      <c r="AC61" s="1090"/>
      <c r="AD61" s="1090"/>
      <c r="AE61" s="1090"/>
      <c r="AF61" s="1090"/>
      <c r="AG61" s="1090"/>
      <c r="AH61" s="1090"/>
      <c r="AI61" s="1112"/>
      <c r="AJ61" s="1112"/>
      <c r="AK61" s="1112"/>
      <c r="AL61" s="1112"/>
      <c r="AM61" s="1112"/>
      <c r="AN61" s="1112"/>
      <c r="AO61" s="1113"/>
      <c r="AP61" s="1369"/>
      <c r="AQ61" s="1369"/>
      <c r="AR61" s="1372"/>
      <c r="AS61" s="1372"/>
      <c r="AT61" s="1372"/>
      <c r="AU61" s="1372"/>
      <c r="AV61" s="1372"/>
      <c r="AW61" s="1372"/>
      <c r="AX61" s="1372"/>
      <c r="AY61" s="1372"/>
      <c r="AZ61" s="1372"/>
      <c r="BA61" s="1372"/>
      <c r="BB61" s="1372"/>
      <c r="BC61" s="1372"/>
      <c r="BD61" s="1372"/>
      <c r="BE61" s="1372"/>
      <c r="BF61" s="1372"/>
      <c r="BG61" s="1372"/>
      <c r="BH61" s="1372"/>
      <c r="BI61" s="1372"/>
      <c r="BJ61" s="1372"/>
      <c r="BK61" s="1372"/>
      <c r="BL61" s="1372"/>
      <c r="BM61" s="1372"/>
      <c r="BN61" s="1372"/>
      <c r="BO61" s="1372"/>
      <c r="BP61" s="1372"/>
      <c r="BQ61" s="1372"/>
      <c r="BR61" s="1372"/>
      <c r="BS61" s="1372"/>
      <c r="BT61" s="1372"/>
      <c r="BU61" s="1372"/>
      <c r="BV61" s="1372"/>
      <c r="BW61" s="1372"/>
      <c r="BX61" s="1372"/>
      <c r="BY61" s="1372"/>
      <c r="BZ61" s="1372"/>
      <c r="CA61" s="1372"/>
      <c r="CB61"/>
      <c r="CC61"/>
      <c r="CD61" s="99"/>
    </row>
    <row r="62" spans="1:102" ht="30" customHeight="1">
      <c r="A62" s="1"/>
      <c r="B62" s="389"/>
      <c r="C62" s="69"/>
      <c r="D62" s="1095"/>
      <c r="E62" s="1106" t="s">
        <v>1434</v>
      </c>
      <c r="F62" s="1090"/>
      <c r="G62" s="1090"/>
      <c r="H62" s="1090"/>
      <c r="I62" s="1090"/>
      <c r="J62" s="1090"/>
      <c r="K62" s="1090"/>
      <c r="L62" s="1090"/>
      <c r="M62" s="1090"/>
      <c r="N62" s="1090"/>
      <c r="O62" s="1090"/>
      <c r="P62" s="1090"/>
      <c r="Q62" s="1090"/>
      <c r="R62" s="1090"/>
      <c r="S62" s="1090"/>
      <c r="T62" s="1090"/>
      <c r="U62" s="1090"/>
      <c r="V62" s="1090"/>
      <c r="W62" s="1090"/>
      <c r="X62" s="1090"/>
      <c r="Y62" s="1090"/>
      <c r="Z62" s="1090"/>
      <c r="AA62" s="1090"/>
      <c r="AB62" s="1090"/>
      <c r="AC62" s="1090"/>
      <c r="AD62" s="1090"/>
      <c r="AE62" s="1090"/>
      <c r="AF62" s="1090"/>
      <c r="AG62" s="1090"/>
      <c r="AH62" s="1090"/>
      <c r="AI62" s="1090"/>
      <c r="AJ62" s="1090"/>
      <c r="AK62" s="1090"/>
      <c r="AL62" s="1090"/>
      <c r="AM62" s="1090"/>
      <c r="AN62" s="1090"/>
      <c r="AO62" s="1096"/>
      <c r="AP62" s="69"/>
      <c r="AQ62" s="69"/>
      <c r="AR62" s="69"/>
      <c r="AS62" s="69"/>
      <c r="AT62" s="69"/>
      <c r="AU62" s="69"/>
      <c r="AV62" s="69"/>
      <c r="AW62"/>
      <c r="AX62"/>
      <c r="AY62"/>
      <c r="AZ62"/>
      <c r="BA62"/>
      <c r="BB62"/>
      <c r="BC62"/>
      <c r="BD62"/>
      <c r="BE62"/>
      <c r="BF62"/>
      <c r="BG62"/>
      <c r="BH62"/>
      <c r="BI62"/>
      <c r="BJ62"/>
      <c r="BK62"/>
      <c r="BL62"/>
      <c r="BM62"/>
      <c r="BN62"/>
      <c r="BO62"/>
      <c r="BP62"/>
      <c r="BQ62"/>
      <c r="BR62"/>
      <c r="BS62"/>
      <c r="BT62"/>
      <c r="BU62"/>
      <c r="BV62"/>
      <c r="BW62"/>
      <c r="BX62"/>
      <c r="BY62"/>
      <c r="BZ62"/>
      <c r="CA62"/>
      <c r="CB62"/>
      <c r="CC62"/>
      <c r="CD62" s="99"/>
      <c r="CJ62"/>
      <c r="CK62"/>
      <c r="CL62"/>
      <c r="CM62"/>
      <c r="CN62"/>
      <c r="CO62"/>
      <c r="CP62"/>
      <c r="CQ62"/>
      <c r="CR62"/>
      <c r="CS62"/>
      <c r="CT62"/>
      <c r="CU62"/>
      <c r="CV62"/>
      <c r="CW62"/>
      <c r="CX62"/>
    </row>
    <row r="63" spans="1:102" ht="30" customHeight="1">
      <c r="A63" s="1"/>
      <c r="B63" s="389"/>
      <c r="C63" s="69"/>
      <c r="D63" s="1095"/>
      <c r="E63" s="1107" t="s">
        <v>1435</v>
      </c>
      <c r="F63" s="1090"/>
      <c r="G63" s="1090"/>
      <c r="H63" s="1090"/>
      <c r="I63" s="1090"/>
      <c r="J63" s="1090"/>
      <c r="K63" s="1090"/>
      <c r="L63" s="1090"/>
      <c r="M63" s="1090"/>
      <c r="N63" s="1090"/>
      <c r="O63" s="1090"/>
      <c r="P63" s="1090"/>
      <c r="Q63" s="1090"/>
      <c r="R63" s="1090"/>
      <c r="S63" s="1090"/>
      <c r="T63" s="1090"/>
      <c r="U63" s="1090"/>
      <c r="V63" s="1090"/>
      <c r="W63" s="1090"/>
      <c r="X63" s="1090"/>
      <c r="Y63" s="1090"/>
      <c r="Z63" s="1090"/>
      <c r="AA63" s="1090"/>
      <c r="AB63" s="1090"/>
      <c r="AC63" s="1090"/>
      <c r="AD63" s="1090"/>
      <c r="AE63" s="1090"/>
      <c r="AF63" s="1090"/>
      <c r="AG63" s="1090"/>
      <c r="AH63" s="1090"/>
      <c r="AI63" s="1090"/>
      <c r="AJ63" s="1090"/>
      <c r="AK63" s="1090"/>
      <c r="AL63" s="1090"/>
      <c r="AM63" s="1090"/>
      <c r="AN63" s="1090"/>
      <c r="AO63" s="1096"/>
      <c r="AP63" s="69"/>
      <c r="AQ63" s="69"/>
      <c r="AR63" s="69"/>
      <c r="AS63" s="69"/>
      <c r="AT63" s="69"/>
      <c r="AU63" s="69"/>
      <c r="AV63" s="69"/>
      <c r="AW63"/>
      <c r="AX63"/>
      <c r="AY63"/>
      <c r="AZ63"/>
      <c r="BA63"/>
      <c r="BB63"/>
      <c r="BC63"/>
      <c r="BD63"/>
      <c r="BE63"/>
      <c r="BF63"/>
      <c r="BG63"/>
      <c r="BH63"/>
      <c r="BI63"/>
      <c r="BJ63"/>
      <c r="BK63"/>
      <c r="BL63"/>
      <c r="BM63"/>
      <c r="BN63"/>
      <c r="BO63"/>
      <c r="BP63"/>
      <c r="BQ63"/>
      <c r="BR63"/>
      <c r="BS63"/>
      <c r="BT63"/>
      <c r="BU63"/>
      <c r="BV63"/>
      <c r="BW63"/>
      <c r="BX63"/>
      <c r="BY63"/>
      <c r="BZ63"/>
      <c r="CA63"/>
      <c r="CB63"/>
      <c r="CC63"/>
      <c r="CD63" s="99"/>
      <c r="CJ63"/>
      <c r="CK63"/>
      <c r="CL63"/>
      <c r="CM63"/>
      <c r="CN63"/>
      <c r="CO63"/>
      <c r="CP63"/>
      <c r="CQ63"/>
      <c r="CR63"/>
      <c r="CS63"/>
      <c r="CT63"/>
      <c r="CU63"/>
      <c r="CV63"/>
      <c r="CW63"/>
      <c r="CX63"/>
    </row>
    <row r="64" spans="1:102" ht="15" customHeight="1" thickBot="1">
      <c r="A64" s="1"/>
      <c r="B64" s="389"/>
      <c r="C64" s="69"/>
      <c r="D64" s="1108"/>
      <c r="E64" s="1109"/>
      <c r="F64" s="1109"/>
      <c r="G64" s="1109"/>
      <c r="H64" s="1109"/>
      <c r="I64" s="1109"/>
      <c r="J64" s="1109"/>
      <c r="K64" s="1109"/>
      <c r="L64" s="1109"/>
      <c r="M64" s="1109"/>
      <c r="N64" s="1109"/>
      <c r="O64" s="1109"/>
      <c r="P64" s="1109"/>
      <c r="Q64" s="1109"/>
      <c r="R64" s="1109"/>
      <c r="S64" s="1109"/>
      <c r="T64" s="1109"/>
      <c r="U64" s="1109"/>
      <c r="V64" s="1109"/>
      <c r="W64" s="1109"/>
      <c r="X64" s="1109"/>
      <c r="Y64" s="1109"/>
      <c r="Z64" s="1109"/>
      <c r="AA64" s="1109"/>
      <c r="AB64" s="1109"/>
      <c r="AC64" s="1109"/>
      <c r="AD64" s="1109"/>
      <c r="AE64" s="1109"/>
      <c r="AF64" s="1109"/>
      <c r="AG64" s="1109"/>
      <c r="AH64" s="1109"/>
      <c r="AI64" s="1109"/>
      <c r="AJ64" s="1109"/>
      <c r="AK64" s="1109"/>
      <c r="AL64" s="1109"/>
      <c r="AM64" s="1109"/>
      <c r="AN64" s="1109"/>
      <c r="AO64" s="1110"/>
      <c r="AP64" s="69"/>
      <c r="AQ64" s="69"/>
      <c r="AR64" s="69"/>
      <c r="AS64" s="69"/>
      <c r="AT64" s="69"/>
      <c r="AU64" s="69"/>
      <c r="AV64" s="69"/>
      <c r="AW64"/>
      <c r="AX64"/>
      <c r="AY64"/>
      <c r="AZ64"/>
      <c r="BA64"/>
      <c r="BB64"/>
      <c r="BC64"/>
      <c r="BD64"/>
      <c r="BE64"/>
      <c r="BF64"/>
      <c r="BG64"/>
      <c r="BH64"/>
      <c r="BI64"/>
      <c r="BJ64"/>
      <c r="BK64"/>
      <c r="BL64"/>
      <c r="BM64"/>
      <c r="BN64"/>
      <c r="BO64"/>
      <c r="BP64"/>
      <c r="BQ64"/>
      <c r="BR64"/>
      <c r="BS64"/>
      <c r="BT64"/>
      <c r="BU64"/>
      <c r="BV64"/>
      <c r="BW64"/>
      <c r="BX64"/>
      <c r="BY64"/>
      <c r="BZ64"/>
      <c r="CA64"/>
      <c r="CB64"/>
      <c r="CC64"/>
      <c r="CD64" s="99"/>
      <c r="CJ64"/>
      <c r="CK64"/>
      <c r="CL64"/>
      <c r="CM64"/>
      <c r="CN64"/>
      <c r="CO64"/>
      <c r="CP64"/>
      <c r="CQ64"/>
      <c r="CR64"/>
      <c r="CS64"/>
      <c r="CT64"/>
      <c r="CU64"/>
      <c r="CV64"/>
      <c r="CW64"/>
      <c r="CX64"/>
    </row>
    <row r="65" spans="1:140" ht="30.75" customHeight="1" thickBot="1">
      <c r="A65" s="1"/>
      <c r="B65" s="79"/>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5"/>
      <c r="BR65" s="95"/>
      <c r="BS65" s="95"/>
      <c r="BT65" s="95"/>
      <c r="BU65" s="95"/>
      <c r="BV65" s="95"/>
      <c r="BW65" s="95"/>
      <c r="BX65" s="95"/>
      <c r="BY65" s="95"/>
      <c r="BZ65" s="95"/>
      <c r="CA65" s="95"/>
      <c r="CB65" s="95"/>
      <c r="CC65" s="95"/>
      <c r="CD65" s="198"/>
      <c r="CJ65"/>
      <c r="CK65"/>
      <c r="CL65"/>
      <c r="CM65"/>
      <c r="CN65"/>
      <c r="CO65"/>
      <c r="CP65"/>
      <c r="CQ65"/>
      <c r="CR65"/>
      <c r="CS65"/>
      <c r="CT65"/>
      <c r="CU65"/>
      <c r="CV65"/>
      <c r="CW65"/>
      <c r="CX65"/>
    </row>
    <row r="66" spans="1:140" ht="30" customHeight="1">
      <c r="A66" s="1"/>
      <c r="B66" s="389"/>
      <c r="C66" s="69"/>
      <c r="D66"/>
      <c r="E66"/>
      <c r="F66"/>
      <c r="G66"/>
      <c r="H66"/>
      <c r="I66"/>
      <c r="J66"/>
      <c r="K66"/>
      <c r="L66"/>
      <c r="M66"/>
      <c r="N66"/>
      <c r="O66"/>
      <c r="P66"/>
      <c r="Q66"/>
      <c r="R66"/>
      <c r="S66"/>
      <c r="T66"/>
      <c r="U66"/>
      <c r="V66"/>
      <c r="W66"/>
      <c r="X66"/>
      <c r="Y66"/>
      <c r="Z66"/>
      <c r="AA66"/>
      <c r="AB66"/>
      <c r="AC66"/>
      <c r="AD66"/>
      <c r="AE66"/>
      <c r="AF66"/>
      <c r="AG66"/>
      <c r="AH66"/>
      <c r="AI66"/>
      <c r="AJ66" s="69"/>
      <c r="AK66" s="69"/>
      <c r="AL66" s="69"/>
      <c r="AM66" s="69"/>
      <c r="AN66" s="69"/>
      <c r="AO66" s="69"/>
      <c r="AP66" s="69"/>
      <c r="AQ66" s="69"/>
      <c r="AR66" s="69"/>
      <c r="AS66" s="69"/>
      <c r="AT66" s="69"/>
      <c r="AU66" s="69"/>
      <c r="AV66" s="69"/>
      <c r="AW66"/>
      <c r="AX66"/>
      <c r="AY66"/>
      <c r="AZ66"/>
      <c r="BA66"/>
      <c r="BB66"/>
      <c r="BC66"/>
      <c r="BD66"/>
      <c r="BE66"/>
      <c r="BF66"/>
      <c r="BG66"/>
      <c r="BH66"/>
      <c r="BI66"/>
      <c r="BJ66"/>
      <c r="BK66"/>
      <c r="BL66"/>
      <c r="BM66"/>
      <c r="BN66"/>
      <c r="BO66"/>
      <c r="BP66"/>
      <c r="BQ66"/>
      <c r="BR66"/>
      <c r="BS66"/>
      <c r="BT66"/>
      <c r="BU66"/>
      <c r="BV66"/>
      <c r="BW66"/>
      <c r="BX66"/>
      <c r="BY66"/>
      <c r="BZ66"/>
      <c r="CA66"/>
      <c r="CB66"/>
      <c r="CC66"/>
      <c r="CD66" s="99"/>
      <c r="CJ66"/>
      <c r="CK66"/>
      <c r="CL66"/>
      <c r="CM66"/>
      <c r="CN66"/>
      <c r="CO66"/>
      <c r="CP66"/>
      <c r="CQ66"/>
      <c r="CR66"/>
      <c r="CS66"/>
      <c r="CT66"/>
      <c r="CU66"/>
      <c r="CV66"/>
      <c r="CW66"/>
      <c r="CX66"/>
    </row>
    <row r="67" spans="1:140" ht="30" customHeight="1">
      <c r="A67" s="1"/>
      <c r="B67" s="389"/>
      <c r="C67" s="268">
        <v>9.3000000000000007</v>
      </c>
      <c r="D67" s="132" t="s">
        <v>1436</v>
      </c>
      <c r="E67" s="134"/>
      <c r="F67"/>
      <c r="G67"/>
      <c r="H67"/>
      <c r="I67"/>
      <c r="J67"/>
      <c r="K67"/>
      <c r="L67"/>
      <c r="M67"/>
      <c r="N67"/>
      <c r="O67"/>
      <c r="P67"/>
      <c r="Q67"/>
      <c r="R67"/>
      <c r="S67"/>
      <c r="T67"/>
      <c r="U67"/>
      <c r="V67"/>
      <c r="W67"/>
      <c r="X67"/>
      <c r="Y67"/>
      <c r="Z67"/>
      <c r="AA67"/>
      <c r="AB67"/>
      <c r="AC67"/>
      <c r="AD67"/>
      <c r="AE67"/>
      <c r="AF67"/>
      <c r="AG67"/>
      <c r="AH67"/>
      <c r="AI67"/>
      <c r="AJ67" s="69"/>
      <c r="AK67" s="69"/>
      <c r="AL67" s="69"/>
      <c r="AM67" s="69"/>
      <c r="AN67" s="69"/>
      <c r="AO67" s="69"/>
      <c r="AP67" s="69"/>
      <c r="AQ67" s="69"/>
      <c r="AR67" s="69"/>
      <c r="AS67" s="69"/>
      <c r="AT67" s="69"/>
      <c r="AU67" s="69"/>
      <c r="AV67" s="69"/>
      <c r="AW67"/>
      <c r="AX67"/>
      <c r="AY67"/>
      <c r="AZ67"/>
      <c r="BA67"/>
      <c r="BB67"/>
      <c r="BC67"/>
      <c r="BD67"/>
      <c r="BE67"/>
      <c r="BF67"/>
      <c r="BG67"/>
      <c r="BH67"/>
      <c r="BI67"/>
      <c r="BJ67"/>
      <c r="BK67"/>
      <c r="BL67"/>
      <c r="BM67"/>
      <c r="BN67"/>
      <c r="BO67"/>
      <c r="BP67"/>
      <c r="BQ67"/>
      <c r="BR67"/>
      <c r="BS67"/>
      <c r="BT67"/>
      <c r="BU67"/>
      <c r="BV67"/>
      <c r="BW67"/>
      <c r="BX67"/>
      <c r="BY67"/>
      <c r="BZ67"/>
      <c r="CA67"/>
      <c r="CB67"/>
      <c r="CC67"/>
      <c r="CD67" s="99"/>
      <c r="CJ67"/>
      <c r="CK67"/>
      <c r="CL67"/>
      <c r="CM67"/>
      <c r="CN67"/>
      <c r="CO67"/>
      <c r="CP67"/>
      <c r="CQ67"/>
      <c r="CR67"/>
      <c r="CS67"/>
      <c r="CT67"/>
      <c r="CU67"/>
      <c r="CV67"/>
      <c r="CW67"/>
      <c r="CX67"/>
    </row>
    <row r="68" spans="1:140" ht="30" customHeight="1">
      <c r="A68" s="1"/>
      <c r="B68" s="389"/>
      <c r="C68" s="152"/>
      <c r="D68" s="134" t="s">
        <v>1437</v>
      </c>
      <c r="E68" s="134"/>
      <c r="F68"/>
      <c r="G68"/>
      <c r="H68"/>
      <c r="I68"/>
      <c r="J68"/>
      <c r="K68"/>
      <c r="L68"/>
      <c r="M68"/>
      <c r="N68"/>
      <c r="O68"/>
      <c r="P68"/>
      <c r="Q68"/>
      <c r="R68"/>
      <c r="S68"/>
      <c r="T68"/>
      <c r="U68"/>
      <c r="V68"/>
      <c r="W68"/>
      <c r="X68"/>
      <c r="Y68"/>
      <c r="Z68"/>
      <c r="AA68"/>
      <c r="AB68"/>
      <c r="AC68"/>
      <c r="AD68"/>
      <c r="AE68"/>
      <c r="AF68"/>
      <c r="AG68"/>
      <c r="AH68"/>
      <c r="AI68"/>
      <c r="AJ68" s="69"/>
      <c r="AK68" s="69"/>
      <c r="AL68" s="69"/>
      <c r="AM68" s="69"/>
      <c r="AN68" s="69"/>
      <c r="AO68" s="69"/>
      <c r="AP68" s="69"/>
      <c r="AQ68" s="69"/>
      <c r="AR68" s="69"/>
      <c r="AS68" s="69"/>
      <c r="AT68" s="69"/>
      <c r="AU68" s="69"/>
      <c r="AV68" s="69"/>
      <c r="AW68"/>
      <c r="AX68"/>
      <c r="AY68"/>
      <c r="AZ68"/>
      <c r="BA68"/>
      <c r="BB68"/>
      <c r="BC68"/>
      <c r="BD68"/>
      <c r="BE68"/>
      <c r="BF68"/>
      <c r="BG68"/>
      <c r="BH68"/>
      <c r="BI68"/>
      <c r="BJ68"/>
      <c r="BK68"/>
      <c r="BL68"/>
      <c r="BM68"/>
      <c r="BN68"/>
      <c r="BO68"/>
      <c r="BP68"/>
      <c r="BQ68"/>
      <c r="BR68"/>
      <c r="BS68"/>
      <c r="BT68"/>
      <c r="BU68"/>
      <c r="BV68"/>
      <c r="BW68"/>
      <c r="BX68"/>
      <c r="BY68"/>
      <c r="BZ68"/>
      <c r="CA68"/>
      <c r="CB68"/>
      <c r="CC68"/>
      <c r="CD68" s="99"/>
      <c r="CJ68"/>
      <c r="CK68"/>
      <c r="CL68"/>
      <c r="CM68"/>
      <c r="CN68"/>
      <c r="CO68"/>
      <c r="CP68"/>
      <c r="CQ68"/>
      <c r="CR68"/>
      <c r="CS68"/>
      <c r="CT68"/>
      <c r="CU68"/>
      <c r="CV68"/>
      <c r="CW68"/>
      <c r="CX68"/>
    </row>
    <row r="69" spans="1:140" ht="30" customHeight="1">
      <c r="A69" s="1"/>
      <c r="B69" s="389"/>
      <c r="C69" s="161"/>
      <c r="F69"/>
      <c r="G69"/>
      <c r="H69"/>
      <c r="I69"/>
      <c r="J69"/>
      <c r="K69"/>
      <c r="L69"/>
      <c r="M69"/>
      <c r="N69"/>
      <c r="O69"/>
      <c r="P69"/>
      <c r="Q69"/>
      <c r="R69"/>
      <c r="S69"/>
      <c r="T69"/>
      <c r="U69"/>
      <c r="V69"/>
      <c r="W69"/>
      <c r="X69"/>
      <c r="Y69"/>
      <c r="Z69"/>
      <c r="AA69"/>
      <c r="AB69"/>
      <c r="AC69"/>
      <c r="AD69"/>
      <c r="AE69"/>
      <c r="AF69"/>
      <c r="AG69"/>
      <c r="AH69"/>
      <c r="AI69"/>
      <c r="AJ69" s="69"/>
      <c r="AK69" s="69"/>
      <c r="AL69" s="69"/>
      <c r="AM69" s="69"/>
      <c r="AN69" s="69"/>
      <c r="AO69" s="69"/>
      <c r="AP69" s="113"/>
      <c r="AQ69" s="113"/>
      <c r="AR69" s="113"/>
      <c r="AS69" s="113"/>
      <c r="AT69" s="113"/>
      <c r="AU69" s="113"/>
      <c r="AV69" s="113"/>
      <c r="AW69" s="113"/>
      <c r="AX69" s="113"/>
      <c r="AY69" s="113"/>
      <c r="AZ69" s="113"/>
      <c r="BA69" s="113"/>
      <c r="BB69" s="113"/>
      <c r="BC69" s="113"/>
      <c r="BD69" s="113"/>
      <c r="BE69" s="113"/>
      <c r="BF69" s="113"/>
      <c r="BG69" s="113"/>
      <c r="BH69" s="113"/>
      <c r="BI69" s="113"/>
      <c r="BJ69" s="113"/>
      <c r="BK69" s="113"/>
      <c r="BL69" s="113"/>
      <c r="BX69" s="101"/>
      <c r="BY69" s="353" t="s">
        <v>1340</v>
      </c>
      <c r="CB69"/>
      <c r="CC69"/>
      <c r="CD69" s="99"/>
      <c r="CJ69"/>
      <c r="CK69"/>
      <c r="CL69"/>
      <c r="CM69"/>
      <c r="CN69"/>
      <c r="CO69"/>
      <c r="CP69"/>
      <c r="CQ69"/>
      <c r="CR69"/>
      <c r="CS69"/>
      <c r="CT69"/>
      <c r="CU69"/>
      <c r="CV69"/>
      <c r="CW69"/>
      <c r="CX69"/>
    </row>
    <row r="70" spans="1:140" ht="30" customHeight="1">
      <c r="A70" s="1"/>
      <c r="B70" s="389"/>
      <c r="C70" s="161"/>
      <c r="D70" s="130" t="s">
        <v>778</v>
      </c>
      <c r="F70" s="132" t="s">
        <v>1438</v>
      </c>
      <c r="G70"/>
      <c r="H70"/>
      <c r="I70"/>
      <c r="J70"/>
      <c r="K70"/>
      <c r="L70"/>
      <c r="M70"/>
      <c r="N70"/>
      <c r="O70"/>
      <c r="P70"/>
      <c r="Q70"/>
      <c r="R70"/>
      <c r="S70"/>
      <c r="T70"/>
      <c r="U70"/>
      <c r="V70"/>
      <c r="W70"/>
      <c r="X70"/>
      <c r="Y70"/>
      <c r="Z70"/>
      <c r="AA70"/>
      <c r="AB70"/>
      <c r="AC70"/>
      <c r="AD70"/>
      <c r="AE70"/>
      <c r="AF70"/>
      <c r="AG70"/>
      <c r="AH70"/>
      <c r="AI70"/>
      <c r="AJ70" s="69"/>
      <c r="AK70" s="69"/>
      <c r="AL70" s="69"/>
      <c r="AM70" s="69"/>
      <c r="AN70" s="69"/>
      <c r="AO70" s="69"/>
      <c r="AP70" s="2002">
        <v>26</v>
      </c>
      <c r="AQ70" s="2002"/>
      <c r="AR70" s="1995"/>
      <c r="AS70" s="1996"/>
      <c r="AT70" s="1996"/>
      <c r="AU70" s="1996"/>
      <c r="AV70" s="1996"/>
      <c r="AW70" s="1996"/>
      <c r="AX70" s="1996"/>
      <c r="AY70" s="1996"/>
      <c r="AZ70" s="1996"/>
      <c r="BA70" s="1996"/>
      <c r="BB70" s="1996"/>
      <c r="BC70" s="1996"/>
      <c r="BD70" s="1996"/>
      <c r="BE70" s="1996"/>
      <c r="BF70" s="1996"/>
      <c r="BG70" s="1996"/>
      <c r="BH70" s="1996"/>
      <c r="BI70" s="1996"/>
      <c r="BJ70" s="1996"/>
      <c r="BK70" s="1996"/>
      <c r="BL70" s="1996"/>
      <c r="BM70" s="1996"/>
      <c r="BN70" s="1996"/>
      <c r="BO70" s="1996"/>
      <c r="BP70" s="1996"/>
      <c r="BQ70" s="1996"/>
      <c r="BR70" s="1996"/>
      <c r="BS70" s="1996"/>
      <c r="BT70" s="1996"/>
      <c r="BU70" s="1996"/>
      <c r="BV70" s="1996"/>
      <c r="BW70" s="1996"/>
      <c r="BX70" s="1996"/>
      <c r="BY70" s="1996"/>
      <c r="BZ70" s="1996"/>
      <c r="CA70" s="1997"/>
      <c r="CB70"/>
      <c r="CC70"/>
      <c r="CD70" s="99"/>
      <c r="CJ70"/>
      <c r="CK70"/>
      <c r="CL70"/>
      <c r="CM70"/>
      <c r="CN70"/>
      <c r="CO70"/>
      <c r="CP70"/>
      <c r="CQ70"/>
      <c r="CR70"/>
      <c r="CS70"/>
      <c r="CT70"/>
      <c r="CU70"/>
      <c r="CV70"/>
      <c r="CW70"/>
      <c r="CX70"/>
    </row>
    <row r="71" spans="1:140" ht="30" customHeight="1">
      <c r="A71" s="1"/>
      <c r="B71" s="389"/>
      <c r="C71" s="165"/>
      <c r="D71" s="133"/>
      <c r="F71" s="134" t="s">
        <v>1439</v>
      </c>
      <c r="G71"/>
      <c r="H71"/>
      <c r="I71"/>
      <c r="J71"/>
      <c r="K71"/>
      <c r="L71"/>
      <c r="M71"/>
      <c r="N71"/>
      <c r="O71"/>
      <c r="P71"/>
      <c r="Q71"/>
      <c r="R71"/>
      <c r="S71"/>
      <c r="T71"/>
      <c r="U71"/>
      <c r="V71"/>
      <c r="W71"/>
      <c r="X71"/>
      <c r="Y71"/>
      <c r="Z71"/>
      <c r="AA71"/>
      <c r="AB71"/>
      <c r="AC71"/>
      <c r="AD71"/>
      <c r="AE71"/>
      <c r="AF71"/>
      <c r="AG71"/>
      <c r="AH71"/>
      <c r="AI71"/>
      <c r="AJ71" s="69"/>
      <c r="AK71" s="69"/>
      <c r="AL71" s="69"/>
      <c r="AM71" s="69"/>
      <c r="AN71" s="69"/>
      <c r="AO71" s="69"/>
      <c r="AP71" s="2002"/>
      <c r="AQ71" s="2002"/>
      <c r="AR71" s="1998"/>
      <c r="AS71" s="1999"/>
      <c r="AT71" s="1999"/>
      <c r="AU71" s="1999"/>
      <c r="AV71" s="1999"/>
      <c r="AW71" s="1999"/>
      <c r="AX71" s="1999"/>
      <c r="AY71" s="1999"/>
      <c r="AZ71" s="1999"/>
      <c r="BA71" s="1999"/>
      <c r="BB71" s="1999"/>
      <c r="BC71" s="1999"/>
      <c r="BD71" s="1999"/>
      <c r="BE71" s="1999"/>
      <c r="BF71" s="1999"/>
      <c r="BG71" s="1999"/>
      <c r="BH71" s="1999"/>
      <c r="BI71" s="1999"/>
      <c r="BJ71" s="1999"/>
      <c r="BK71" s="1999"/>
      <c r="BL71" s="1999"/>
      <c r="BM71" s="1999"/>
      <c r="BN71" s="1999"/>
      <c r="BO71" s="1999"/>
      <c r="BP71" s="1999"/>
      <c r="BQ71" s="1999"/>
      <c r="BR71" s="1999"/>
      <c r="BS71" s="1999"/>
      <c r="BT71" s="1999"/>
      <c r="BU71" s="1999"/>
      <c r="BV71" s="1999"/>
      <c r="BW71" s="1999"/>
      <c r="BX71" s="1999"/>
      <c r="BY71" s="1999"/>
      <c r="BZ71" s="1999"/>
      <c r="CA71" s="2000"/>
      <c r="CB71"/>
      <c r="CC71"/>
      <c r="CD71" s="99"/>
      <c r="CJ71"/>
      <c r="CK71"/>
      <c r="CL71"/>
      <c r="CM71"/>
      <c r="CN71"/>
      <c r="CO71"/>
      <c r="CP71"/>
      <c r="CQ71"/>
      <c r="CR71"/>
      <c r="CS71"/>
      <c r="CT71"/>
      <c r="CU71"/>
      <c r="CV71"/>
      <c r="CW71"/>
      <c r="CX71"/>
    </row>
    <row r="72" spans="1:140" ht="42" customHeight="1">
      <c r="A72" s="1"/>
      <c r="B72" s="389"/>
      <c r="C72" s="161"/>
      <c r="F72" s="2041"/>
      <c r="G72" s="2042"/>
      <c r="H72" s="2042"/>
      <c r="I72" s="2042"/>
      <c r="J72" s="2042"/>
      <c r="K72" s="2042"/>
      <c r="L72" s="2042"/>
      <c r="M72" s="2042"/>
      <c r="N72" s="2042"/>
      <c r="O72" s="2042"/>
      <c r="P72" s="2042"/>
      <c r="Q72" s="2042"/>
      <c r="R72" s="2042"/>
      <c r="S72" s="2042"/>
      <c r="T72" s="2042"/>
      <c r="U72" s="2042"/>
      <c r="V72" s="2042"/>
      <c r="W72" s="2042"/>
      <c r="X72" s="2042"/>
      <c r="Y72" s="2042"/>
      <c r="Z72" s="2042"/>
      <c r="AA72" s="2042"/>
      <c r="AB72" s="2042"/>
      <c r="AC72" s="2042"/>
      <c r="AD72" s="2042"/>
      <c r="AE72" s="2042"/>
      <c r="AF72" s="2042"/>
      <c r="AG72" s="2042"/>
      <c r="AH72" s="2042"/>
      <c r="AI72" s="2042"/>
      <c r="AJ72" s="2043"/>
      <c r="AK72" s="69"/>
      <c r="AL72" s="69"/>
      <c r="AM72" s="69"/>
      <c r="AN72" s="69"/>
      <c r="AO72" s="69"/>
      <c r="AP72" s="69"/>
      <c r="AQ72" s="69"/>
      <c r="AR72" s="69"/>
      <c r="AS72" s="69"/>
      <c r="AT72" s="69"/>
      <c r="AU72" s="69"/>
      <c r="AV72" s="69"/>
      <c r="AW72"/>
      <c r="AX72"/>
      <c r="AY72"/>
      <c r="AZ72"/>
      <c r="BA72"/>
      <c r="BB72"/>
      <c r="BC72"/>
      <c r="BD72"/>
      <c r="BE72"/>
      <c r="BF72"/>
      <c r="BG72"/>
      <c r="BH72"/>
      <c r="BI72"/>
      <c r="BJ72"/>
      <c r="BK72"/>
      <c r="BL72"/>
      <c r="BM72"/>
      <c r="BN72"/>
      <c r="BO72"/>
      <c r="BP72"/>
      <c r="BQ72"/>
      <c r="BR72"/>
      <c r="BS72"/>
      <c r="BT72"/>
      <c r="BU72"/>
      <c r="BV72"/>
      <c r="BW72"/>
      <c r="BX72"/>
      <c r="BY72"/>
      <c r="BZ72"/>
      <c r="CA72"/>
      <c r="CB72"/>
      <c r="CC72"/>
      <c r="CD72" s="99"/>
      <c r="CJ72"/>
      <c r="CK72"/>
      <c r="CL72"/>
      <c r="CM72"/>
      <c r="CN72"/>
      <c r="CO72"/>
      <c r="CP72"/>
      <c r="CQ72"/>
      <c r="CR72"/>
      <c r="CS72"/>
      <c r="CT72"/>
      <c r="CU72"/>
      <c r="CV72"/>
      <c r="CW72"/>
      <c r="CX72"/>
    </row>
    <row r="73" spans="1:140" ht="30" customHeight="1">
      <c r="A73" s="1"/>
      <c r="B73" s="389"/>
      <c r="C73" s="161"/>
      <c r="G73"/>
      <c r="H73"/>
      <c r="I73"/>
      <c r="J73"/>
      <c r="K73"/>
      <c r="L73"/>
      <c r="M73"/>
      <c r="N73"/>
      <c r="O73"/>
      <c r="P73"/>
      <c r="Q73"/>
      <c r="R73"/>
      <c r="S73"/>
      <c r="T73"/>
      <c r="U73"/>
      <c r="V73"/>
      <c r="W73"/>
      <c r="X73"/>
      <c r="Y73"/>
      <c r="Z73"/>
      <c r="AA73"/>
      <c r="AB73"/>
      <c r="AC73"/>
      <c r="AD73"/>
      <c r="AE73"/>
      <c r="AF73"/>
      <c r="AG73"/>
      <c r="AH73"/>
      <c r="AI73"/>
      <c r="AJ73" s="69"/>
      <c r="AK73" s="69"/>
      <c r="AL73" s="69"/>
      <c r="AM73" s="69"/>
      <c r="AN73" s="69"/>
      <c r="AO73" s="69"/>
      <c r="AP73" s="69"/>
      <c r="AQ73" s="69"/>
      <c r="AR73" s="69"/>
      <c r="AS73" s="69"/>
      <c r="AT73" s="69"/>
      <c r="AU73" s="69"/>
      <c r="AV73" s="69"/>
      <c r="AW73"/>
      <c r="AX73"/>
      <c r="AY73"/>
      <c r="AZ73"/>
      <c r="BA73"/>
      <c r="BB73"/>
      <c r="BC73"/>
      <c r="BD73"/>
      <c r="BE73"/>
      <c r="BF73"/>
      <c r="BG73"/>
      <c r="BH73"/>
      <c r="BI73"/>
      <c r="BJ73"/>
      <c r="BK73"/>
      <c r="BL73"/>
      <c r="BM73"/>
      <c r="BN73"/>
      <c r="BO73"/>
      <c r="BP73"/>
      <c r="BQ73"/>
      <c r="BR73"/>
      <c r="BS73"/>
      <c r="BT73"/>
      <c r="BU73"/>
      <c r="BV73"/>
      <c r="BW73"/>
      <c r="BX73"/>
      <c r="BY73"/>
      <c r="BZ73"/>
      <c r="CA73"/>
      <c r="CB73"/>
      <c r="CC73"/>
      <c r="CD73" s="99"/>
    </row>
    <row r="74" spans="1:140" ht="30" customHeight="1">
      <c r="A74" s="1"/>
      <c r="B74" s="389"/>
      <c r="C74" s="161"/>
      <c r="D74" s="162" t="s">
        <v>729</v>
      </c>
      <c r="E74" s="132"/>
      <c r="F74" s="162" t="s">
        <v>1440</v>
      </c>
      <c r="G74"/>
      <c r="H74"/>
      <c r="I74"/>
      <c r="J74"/>
      <c r="K74"/>
      <c r="L74"/>
      <c r="M74"/>
      <c r="N74"/>
      <c r="O74"/>
      <c r="P74"/>
      <c r="Q74"/>
      <c r="R74"/>
      <c r="S74"/>
      <c r="T74"/>
      <c r="U74"/>
      <c r="V74"/>
      <c r="W74"/>
      <c r="X74"/>
      <c r="Y74"/>
      <c r="Z74"/>
      <c r="AA74"/>
      <c r="AB74"/>
      <c r="AC74"/>
      <c r="AD74"/>
      <c r="AE74"/>
      <c r="AF74"/>
      <c r="AG74"/>
      <c r="AH74"/>
      <c r="AI74"/>
      <c r="AJ74" s="69"/>
      <c r="AK74" s="69"/>
      <c r="AL74" s="69"/>
      <c r="AM74" s="69"/>
      <c r="AN74" s="69"/>
      <c r="AO74" s="69"/>
      <c r="CB74"/>
      <c r="CC74"/>
      <c r="CD74" s="99"/>
    </row>
    <row r="75" spans="1:140" ht="30" customHeight="1">
      <c r="A75" s="1"/>
      <c r="B75" s="389"/>
      <c r="C75" s="69"/>
      <c r="D75"/>
      <c r="E75"/>
      <c r="F75" s="162" t="s">
        <v>1441</v>
      </c>
      <c r="G75"/>
      <c r="H75"/>
      <c r="I75"/>
      <c r="J75"/>
      <c r="K75"/>
      <c r="L75"/>
      <c r="M75"/>
      <c r="N75"/>
      <c r="O75"/>
      <c r="P75"/>
      <c r="Q75"/>
      <c r="R75"/>
      <c r="S75"/>
      <c r="T75"/>
      <c r="U75"/>
      <c r="V75"/>
      <c r="W75"/>
      <c r="X75"/>
      <c r="Y75"/>
      <c r="Z75"/>
      <c r="AA75"/>
      <c r="AB75"/>
      <c r="AC75"/>
      <c r="AD75"/>
      <c r="AE75"/>
      <c r="AF75"/>
      <c r="AG75"/>
      <c r="AH75"/>
      <c r="AI75"/>
      <c r="AJ75" s="69"/>
      <c r="AK75" s="69"/>
      <c r="AL75" s="69"/>
      <c r="AM75" s="69"/>
      <c r="AN75" s="69"/>
      <c r="AO75" s="69"/>
      <c r="AP75" s="2002">
        <v>27</v>
      </c>
      <c r="AQ75" s="2002"/>
      <c r="AR75" s="1995"/>
      <c r="AS75" s="1996"/>
      <c r="AT75" s="1996"/>
      <c r="AU75" s="1996"/>
      <c r="AV75" s="1996"/>
      <c r="AW75" s="1996"/>
      <c r="AX75" s="1996"/>
      <c r="AY75" s="1996"/>
      <c r="AZ75" s="1996"/>
      <c r="BA75" s="1996"/>
      <c r="BB75" s="1996"/>
      <c r="BC75" s="1996"/>
      <c r="BD75" s="1996"/>
      <c r="BE75" s="1996"/>
      <c r="BF75" s="1996"/>
      <c r="BG75" s="1996"/>
      <c r="BH75" s="1996"/>
      <c r="BI75" s="1996"/>
      <c r="BJ75" s="1996"/>
      <c r="BK75" s="1996"/>
      <c r="BL75" s="1996"/>
      <c r="BM75" s="1996"/>
      <c r="BN75" s="1996"/>
      <c r="BO75" s="1996"/>
      <c r="BP75" s="1996"/>
      <c r="BQ75" s="1996"/>
      <c r="BR75" s="1996"/>
      <c r="BS75" s="1996"/>
      <c r="BT75" s="1996"/>
      <c r="BU75" s="1996"/>
      <c r="BV75" s="1996"/>
      <c r="BW75" s="1996"/>
      <c r="BX75" s="1996"/>
      <c r="BY75" s="1996"/>
      <c r="BZ75" s="1996"/>
      <c r="CA75" s="1997"/>
      <c r="CB75"/>
      <c r="CC75"/>
      <c r="CD75" s="99"/>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row>
    <row r="76" spans="1:140" ht="30" customHeight="1">
      <c r="A76" s="1"/>
      <c r="B76" s="389"/>
      <c r="C76" s="69"/>
      <c r="F76" s="135" t="s">
        <v>1442</v>
      </c>
      <c r="G76"/>
      <c r="H76"/>
      <c r="I76"/>
      <c r="J76"/>
      <c r="K76"/>
      <c r="L76"/>
      <c r="M76"/>
      <c r="N76"/>
      <c r="O76"/>
      <c r="P76"/>
      <c r="Q76"/>
      <c r="R76"/>
      <c r="S76"/>
      <c r="T76"/>
      <c r="U76"/>
      <c r="V76"/>
      <c r="W76"/>
      <c r="X76"/>
      <c r="Y76"/>
      <c r="Z76"/>
      <c r="AA76"/>
      <c r="AB76"/>
      <c r="AC76"/>
      <c r="AD76"/>
      <c r="AE76"/>
      <c r="AF76"/>
      <c r="AG76"/>
      <c r="AH76"/>
      <c r="AI76"/>
      <c r="AJ76" s="69"/>
      <c r="AK76" s="69"/>
      <c r="AL76" s="69"/>
      <c r="AM76" s="69"/>
      <c r="AN76" s="69"/>
      <c r="AO76" s="69"/>
      <c r="AP76" s="2002"/>
      <c r="AQ76" s="2002"/>
      <c r="AR76" s="1998"/>
      <c r="AS76" s="1999"/>
      <c r="AT76" s="1999"/>
      <c r="AU76" s="1999"/>
      <c r="AV76" s="1999"/>
      <c r="AW76" s="1999"/>
      <c r="AX76" s="1999"/>
      <c r="AY76" s="1999"/>
      <c r="AZ76" s="1999"/>
      <c r="BA76" s="1999"/>
      <c r="BB76" s="1999"/>
      <c r="BC76" s="1999"/>
      <c r="BD76" s="1999"/>
      <c r="BE76" s="1999"/>
      <c r="BF76" s="1999"/>
      <c r="BG76" s="1999"/>
      <c r="BH76" s="1999"/>
      <c r="BI76" s="1999"/>
      <c r="BJ76" s="1999"/>
      <c r="BK76" s="1999"/>
      <c r="BL76" s="1999"/>
      <c r="BM76" s="1999"/>
      <c r="BN76" s="1999"/>
      <c r="BO76" s="1999"/>
      <c r="BP76" s="1999"/>
      <c r="BQ76" s="1999"/>
      <c r="BR76" s="1999"/>
      <c r="BS76" s="1999"/>
      <c r="BT76" s="1999"/>
      <c r="BU76" s="1999"/>
      <c r="BV76" s="1999"/>
      <c r="BW76" s="1999"/>
      <c r="BX76" s="1999"/>
      <c r="BY76" s="1999"/>
      <c r="BZ76" s="1999"/>
      <c r="CA76" s="2000"/>
      <c r="CB76"/>
      <c r="CC76"/>
      <c r="CD76" s="99"/>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row>
    <row r="77" spans="1:140" ht="30" customHeight="1">
      <c r="A77" s="1"/>
      <c r="B77" s="389"/>
      <c r="C77" s="69"/>
      <c r="D77"/>
      <c r="E77"/>
      <c r="F77" s="135" t="s">
        <v>1443</v>
      </c>
      <c r="G77"/>
      <c r="H77"/>
      <c r="I77"/>
      <c r="J77"/>
      <c r="K77"/>
      <c r="L77"/>
      <c r="M77"/>
      <c r="N77"/>
      <c r="O77"/>
      <c r="P77"/>
      <c r="Q77"/>
      <c r="R77"/>
      <c r="S77"/>
      <c r="T77"/>
      <c r="U77"/>
      <c r="V77"/>
      <c r="W77"/>
      <c r="X77"/>
      <c r="Y77"/>
      <c r="Z77"/>
      <c r="AA77"/>
      <c r="AB77"/>
      <c r="AC77"/>
      <c r="AD77"/>
      <c r="AE77"/>
      <c r="AF77"/>
      <c r="AG77"/>
      <c r="AH77"/>
      <c r="AI77"/>
      <c r="AJ77" s="69"/>
      <c r="AK77" s="69"/>
      <c r="AL77" s="69"/>
      <c r="AM77" s="69"/>
      <c r="AN77" s="69"/>
      <c r="AO77" s="69"/>
      <c r="AP77" s="69"/>
      <c r="AQ77" s="69"/>
      <c r="AR77" s="69"/>
      <c r="AS77" s="69"/>
      <c r="AT77" s="69"/>
      <c r="AU77" s="69"/>
      <c r="AV77" s="69"/>
      <c r="AW77"/>
      <c r="AX77"/>
      <c r="AY77"/>
      <c r="AZ77"/>
      <c r="BA77"/>
      <c r="BB77"/>
      <c r="BC77"/>
      <c r="BD77"/>
      <c r="BE77"/>
      <c r="BF77"/>
      <c r="BG77"/>
      <c r="BH77"/>
      <c r="BI77"/>
      <c r="BJ77"/>
      <c r="BK77"/>
      <c r="BL77"/>
      <c r="BM77"/>
      <c r="BN77"/>
      <c r="BO77"/>
      <c r="BP77"/>
      <c r="BQ77"/>
      <c r="BR77"/>
      <c r="BS77"/>
      <c r="BT77"/>
      <c r="BU77"/>
      <c r="BV77"/>
      <c r="BW77"/>
      <c r="BX77"/>
      <c r="BY77"/>
      <c r="BZ77"/>
      <c r="CA77"/>
      <c r="CB77"/>
      <c r="CC77"/>
      <c r="CD77" s="99"/>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row>
    <row r="78" spans="1:140" ht="42" customHeight="1">
      <c r="A78" s="1"/>
      <c r="B78" s="389"/>
      <c r="C78" s="69"/>
      <c r="D78"/>
      <c r="E78"/>
      <c r="F78" s="2038"/>
      <c r="G78" s="2039"/>
      <c r="H78" s="2039"/>
      <c r="I78" s="2039"/>
      <c r="J78" s="2039"/>
      <c r="K78" s="2039"/>
      <c r="L78" s="2039"/>
      <c r="M78" s="2039"/>
      <c r="N78" s="2039"/>
      <c r="O78" s="2039"/>
      <c r="P78" s="2039"/>
      <c r="Q78" s="2039"/>
      <c r="R78" s="2039"/>
      <c r="S78" s="2039"/>
      <c r="T78" s="2039"/>
      <c r="U78" s="2039"/>
      <c r="V78" s="2039"/>
      <c r="W78" s="2039"/>
      <c r="X78" s="2039"/>
      <c r="Y78" s="2039"/>
      <c r="Z78" s="2039"/>
      <c r="AA78" s="2039"/>
      <c r="AB78" s="2039"/>
      <c r="AC78" s="2039"/>
      <c r="AD78" s="2039"/>
      <c r="AE78" s="2039"/>
      <c r="AF78" s="2039"/>
      <c r="AG78" s="2039"/>
      <c r="AH78" s="2039"/>
      <c r="AI78" s="2039"/>
      <c r="AJ78" s="2040"/>
      <c r="AK78" s="69"/>
      <c r="AL78" s="69"/>
      <c r="AM78" s="69"/>
      <c r="AN78" s="69"/>
      <c r="AO78" s="69"/>
      <c r="CB78"/>
      <c r="CC78"/>
      <c r="CD78" s="99"/>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row>
    <row r="79" spans="1:140" ht="30" customHeight="1">
      <c r="A79" s="1"/>
      <c r="B79" s="389"/>
      <c r="C79" s="69"/>
      <c r="D79"/>
      <c r="E79"/>
      <c r="F79"/>
      <c r="G79"/>
      <c r="H79"/>
      <c r="I79"/>
      <c r="J79"/>
      <c r="K79"/>
      <c r="L79"/>
      <c r="M79"/>
      <c r="N79"/>
      <c r="O79"/>
      <c r="P79"/>
      <c r="Q79"/>
      <c r="R79"/>
      <c r="S79"/>
      <c r="T79"/>
      <c r="U79"/>
      <c r="V79"/>
      <c r="W79"/>
      <c r="X79"/>
      <c r="Y79"/>
      <c r="Z79"/>
      <c r="AA79"/>
      <c r="AB79"/>
      <c r="AC79"/>
      <c r="AD79"/>
      <c r="AE79"/>
      <c r="AF79"/>
      <c r="AG79"/>
      <c r="AH79"/>
      <c r="AI79"/>
      <c r="AJ79" s="69"/>
      <c r="AK79" s="69"/>
      <c r="AL79" s="69"/>
      <c r="AM79" s="69"/>
      <c r="AN79" s="69"/>
      <c r="AO79" s="69"/>
      <c r="AP79"/>
      <c r="AQ79"/>
      <c r="AR79"/>
      <c r="AS79"/>
      <c r="AT79"/>
      <c r="AU79"/>
      <c r="AV79"/>
      <c r="AW79"/>
      <c r="AX79" s="353" t="s">
        <v>1354</v>
      </c>
      <c r="AY79"/>
      <c r="AZ79"/>
      <c r="BA79"/>
      <c r="BB79"/>
      <c r="BC79"/>
      <c r="BD79"/>
      <c r="BE79"/>
      <c r="BF79"/>
      <c r="BG79"/>
      <c r="BH79"/>
      <c r="BI79"/>
      <c r="BJ79"/>
      <c r="BK79"/>
      <c r="BL79"/>
      <c r="BM79"/>
      <c r="BN79"/>
      <c r="CB79"/>
      <c r="CC79"/>
      <c r="CD79" s="9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row>
    <row r="80" spans="1:140" ht="30" customHeight="1">
      <c r="A80" s="1"/>
      <c r="B80" s="405"/>
      <c r="C80" s="69"/>
      <c r="D80"/>
      <c r="E80"/>
      <c r="F80" s="130" t="s">
        <v>932</v>
      </c>
      <c r="H80" s="132" t="s">
        <v>1444</v>
      </c>
      <c r="I80"/>
      <c r="J80"/>
      <c r="K80"/>
      <c r="L80"/>
      <c r="M80"/>
      <c r="N80"/>
      <c r="O80"/>
      <c r="P80"/>
      <c r="Q80"/>
      <c r="R80"/>
      <c r="S80"/>
      <c r="T80"/>
      <c r="U80"/>
      <c r="V80"/>
      <c r="W80"/>
      <c r="X80"/>
      <c r="Y80"/>
      <c r="Z80"/>
      <c r="AA80"/>
      <c r="AB80"/>
      <c r="AC80"/>
      <c r="AD80"/>
      <c r="AE80"/>
      <c r="AF80"/>
      <c r="AG80"/>
      <c r="AH80"/>
      <c r="AI80"/>
      <c r="AJ80" s="69"/>
      <c r="AK80" s="69"/>
      <c r="AL80" s="69"/>
      <c r="AM80" s="69"/>
      <c r="AN80" s="69"/>
      <c r="AO80" s="69"/>
      <c r="AP80" s="2002">
        <v>23</v>
      </c>
      <c r="AQ80" s="2050"/>
      <c r="AR80" s="1995"/>
      <c r="AS80" s="1996"/>
      <c r="AT80" s="1996"/>
      <c r="AU80" s="1996"/>
      <c r="AV80" s="1996"/>
      <c r="AW80" s="1996"/>
      <c r="AX80" s="1996"/>
      <c r="AY80" s="1996"/>
      <c r="AZ80" s="1997"/>
      <c r="BA80" s="2051" t="s">
        <v>790</v>
      </c>
      <c r="BB80" s="2052"/>
      <c r="BC80" s="1375"/>
      <c r="BD80" s="1375"/>
      <c r="BE80"/>
      <c r="BF80"/>
      <c r="BG80"/>
      <c r="BH80"/>
      <c r="BI80"/>
      <c r="BJ80"/>
      <c r="BK80"/>
      <c r="BL80"/>
      <c r="BM80"/>
      <c r="BN80"/>
      <c r="CB80"/>
      <c r="CC80"/>
      <c r="CD80" s="99"/>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row>
    <row r="81" spans="1:140" ht="39.9" customHeight="1">
      <c r="A81" s="1"/>
      <c r="B81" s="405"/>
      <c r="C81" s="69"/>
      <c r="D81"/>
      <c r="E81"/>
      <c r="F81" s="130"/>
      <c r="H81" s="134" t="s">
        <v>1445</v>
      </c>
      <c r="I81"/>
      <c r="J81"/>
      <c r="K81"/>
      <c r="L81"/>
      <c r="M81"/>
      <c r="N81"/>
      <c r="O81"/>
      <c r="P81"/>
      <c r="Q81"/>
      <c r="R81"/>
      <c r="S81"/>
      <c r="T81"/>
      <c r="U81"/>
      <c r="V81"/>
      <c r="W81"/>
      <c r="X81"/>
      <c r="Y81"/>
      <c r="Z81"/>
      <c r="AA81"/>
      <c r="AB81"/>
      <c r="AC81"/>
      <c r="AD81"/>
      <c r="AE81"/>
      <c r="AF81"/>
      <c r="AG81"/>
      <c r="AH81"/>
      <c r="AI81"/>
      <c r="AJ81" s="69"/>
      <c r="AK81" s="69"/>
      <c r="AL81" s="69"/>
      <c r="AM81" s="69"/>
      <c r="AN81" s="69"/>
      <c r="AO81" s="69"/>
      <c r="AP81" s="2002"/>
      <c r="AQ81" s="2050"/>
      <c r="AR81" s="1998"/>
      <c r="AS81" s="1999"/>
      <c r="AT81" s="1999"/>
      <c r="AU81" s="1999"/>
      <c r="AV81" s="1999"/>
      <c r="AW81" s="1999"/>
      <c r="AX81" s="1999"/>
      <c r="AY81" s="1999"/>
      <c r="AZ81" s="2000"/>
      <c r="BA81" s="2051"/>
      <c r="BB81" s="2052"/>
      <c r="BC81" s="1375"/>
      <c r="BD81" s="1375"/>
      <c r="BE81"/>
      <c r="BF81"/>
      <c r="BG81"/>
      <c r="BH81"/>
      <c r="BI81"/>
      <c r="BJ81"/>
      <c r="BK81"/>
      <c r="BL81"/>
      <c r="BM81"/>
      <c r="BN81"/>
      <c r="CB81"/>
      <c r="CC81"/>
      <c r="CD81" s="99"/>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row>
    <row r="82" spans="1:140" ht="18.75" customHeight="1">
      <c r="A82" s="1"/>
      <c r="B82" s="405"/>
      <c r="C82" s="69"/>
      <c r="D82"/>
      <c r="E82"/>
      <c r="I82"/>
      <c r="J82"/>
      <c r="K82"/>
      <c r="L82"/>
      <c r="M82"/>
      <c r="N82"/>
      <c r="O82"/>
      <c r="P82"/>
      <c r="Q82"/>
      <c r="R82"/>
      <c r="S82"/>
      <c r="T82"/>
      <c r="U82"/>
      <c r="V82"/>
      <c r="W82"/>
      <c r="X82"/>
      <c r="Y82"/>
      <c r="Z82"/>
      <c r="AA82"/>
      <c r="AB82"/>
      <c r="AC82"/>
      <c r="AD82"/>
      <c r="AE82"/>
      <c r="AF82"/>
      <c r="AG82"/>
      <c r="AH82"/>
      <c r="AI82"/>
      <c r="AJ82" s="69"/>
      <c r="AK82" s="69"/>
      <c r="AL82" s="69"/>
      <c r="AM82" s="69"/>
      <c r="AN82" s="69"/>
      <c r="AO82" s="69"/>
      <c r="AP82"/>
      <c r="AQ82"/>
      <c r="AR82"/>
      <c r="AS82"/>
      <c r="AT82"/>
      <c r="AU82"/>
      <c r="AV82"/>
      <c r="AW82"/>
      <c r="AX82"/>
      <c r="AY82"/>
      <c r="AZ82"/>
      <c r="BA82" s="284"/>
      <c r="BB82" s="284"/>
      <c r="BC82" s="284"/>
      <c r="BD82" s="284"/>
      <c r="BE82"/>
      <c r="BF82"/>
      <c r="BG82"/>
      <c r="BH82"/>
      <c r="BI82"/>
      <c r="BJ82"/>
      <c r="BK82"/>
      <c r="BL82"/>
      <c r="BM82"/>
      <c r="BN82"/>
      <c r="CB82"/>
      <c r="CC82"/>
      <c r="CD82" s="99"/>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row>
    <row r="83" spans="1:140" s="136" customFormat="1" ht="30" customHeight="1">
      <c r="B83" s="405"/>
      <c r="C83" s="69"/>
      <c r="D83"/>
      <c r="E83"/>
      <c r="F83" s="130" t="s">
        <v>934</v>
      </c>
      <c r="G83" s="2"/>
      <c r="H83" s="132" t="s">
        <v>1446</v>
      </c>
      <c r="I83"/>
      <c r="J83"/>
      <c r="K83"/>
      <c r="L83"/>
      <c r="M83"/>
      <c r="N83"/>
      <c r="O83"/>
      <c r="P83"/>
      <c r="Q83"/>
      <c r="R83"/>
      <c r="S83"/>
      <c r="T83"/>
      <c r="U83"/>
      <c r="V83"/>
      <c r="W83"/>
      <c r="X83"/>
      <c r="Y83"/>
      <c r="Z83"/>
      <c r="AA83"/>
      <c r="AB83"/>
      <c r="AC83"/>
      <c r="AD83"/>
      <c r="AE83"/>
      <c r="AF83"/>
      <c r="AG83"/>
      <c r="AH83"/>
      <c r="AI83"/>
      <c r="AJ83" s="69"/>
      <c r="AK83" s="69"/>
      <c r="AL83" s="69"/>
      <c r="AM83" s="69"/>
      <c r="AN83" s="69"/>
      <c r="AO83" s="69"/>
      <c r="AP83" s="2002">
        <v>24</v>
      </c>
      <c r="AQ83" s="2050"/>
      <c r="AR83" s="1995"/>
      <c r="AS83" s="1996"/>
      <c r="AT83" s="1996"/>
      <c r="AU83" s="1996"/>
      <c r="AV83" s="1996"/>
      <c r="AW83" s="1996"/>
      <c r="AX83" s="1996"/>
      <c r="AY83" s="1996"/>
      <c r="AZ83" s="1997"/>
      <c r="BA83" s="2051" t="s">
        <v>790</v>
      </c>
      <c r="BB83" s="2052"/>
      <c r="BC83" s="1375"/>
      <c r="BD83" s="1375"/>
      <c r="BE83"/>
      <c r="BF83"/>
      <c r="BG83"/>
      <c r="BH83"/>
      <c r="BI83"/>
      <c r="BJ83"/>
      <c r="BK83"/>
      <c r="BL83"/>
      <c r="BM83"/>
      <c r="BN83"/>
      <c r="BO83" s="2"/>
      <c r="BP83" s="2"/>
      <c r="BQ83" s="2"/>
      <c r="BR83" s="2"/>
      <c r="BS83" s="2"/>
      <c r="BT83" s="2"/>
      <c r="BU83" s="2"/>
      <c r="BV83" s="2"/>
      <c r="BW83" s="2"/>
      <c r="BX83" s="2"/>
      <c r="BY83" s="2"/>
      <c r="BZ83" s="2"/>
      <c r="CA83" s="2"/>
      <c r="CB83"/>
      <c r="CC83"/>
      <c r="CD83" s="99"/>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row>
    <row r="84" spans="1:140" ht="30" customHeight="1">
      <c r="B84" s="405"/>
      <c r="C84" s="69"/>
      <c r="D84"/>
      <c r="E84"/>
      <c r="F84" s="130"/>
      <c r="H84" s="134" t="s">
        <v>1447</v>
      </c>
      <c r="I84"/>
      <c r="J84"/>
      <c r="K84"/>
      <c r="L84"/>
      <c r="M84"/>
      <c r="N84"/>
      <c r="O84"/>
      <c r="P84"/>
      <c r="Q84"/>
      <c r="R84"/>
      <c r="S84"/>
      <c r="T84"/>
      <c r="U84"/>
      <c r="V84"/>
      <c r="W84"/>
      <c r="X84"/>
      <c r="Y84"/>
      <c r="Z84"/>
      <c r="AA84"/>
      <c r="AB84"/>
      <c r="AC84"/>
      <c r="AD84"/>
      <c r="AE84"/>
      <c r="AF84"/>
      <c r="AG84"/>
      <c r="AH84"/>
      <c r="AI84"/>
      <c r="AJ84" s="69"/>
      <c r="AK84" s="69"/>
      <c r="AL84" s="69"/>
      <c r="AM84" s="69"/>
      <c r="AN84" s="69"/>
      <c r="AO84" s="69"/>
      <c r="AP84" s="2002"/>
      <c r="AQ84" s="2050"/>
      <c r="AR84" s="1998"/>
      <c r="AS84" s="1999"/>
      <c r="AT84" s="1999"/>
      <c r="AU84" s="1999"/>
      <c r="AV84" s="1999"/>
      <c r="AW84" s="1999"/>
      <c r="AX84" s="1999"/>
      <c r="AY84" s="1999"/>
      <c r="AZ84" s="2000"/>
      <c r="BA84" s="2051"/>
      <c r="BB84" s="2052"/>
      <c r="BC84" s="1375"/>
      <c r="BD84" s="1375"/>
      <c r="BE84"/>
      <c r="BF84"/>
      <c r="BG84"/>
      <c r="BH84"/>
      <c r="BI84"/>
      <c r="BJ84"/>
      <c r="BK84"/>
      <c r="BL84"/>
      <c r="BM84"/>
      <c r="BN84"/>
      <c r="CB84"/>
      <c r="CC84"/>
      <c r="CD84" s="99"/>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row>
    <row r="85" spans="1:140" ht="30" customHeight="1" thickBot="1">
      <c r="B85" s="201"/>
      <c r="C85" s="95"/>
      <c r="D85" s="95"/>
      <c r="E85" s="95"/>
      <c r="F85" s="95"/>
      <c r="G85" s="95"/>
      <c r="H85" s="95"/>
      <c r="I85" s="95"/>
      <c r="J85" s="95"/>
      <c r="K85" s="95"/>
      <c r="L85" s="95"/>
      <c r="M85" s="95"/>
      <c r="N85" s="95"/>
      <c r="O85" s="95"/>
      <c r="P85" s="95"/>
      <c r="Q85" s="95"/>
      <c r="R85" s="95"/>
      <c r="S85" s="95"/>
      <c r="T85" s="95"/>
      <c r="U85" s="95"/>
      <c r="V85" s="95"/>
      <c r="W85" s="95"/>
      <c r="X85" s="95"/>
      <c r="Y85" s="95"/>
      <c r="Z85" s="95"/>
      <c r="AA85" s="95"/>
      <c r="AB85" s="95"/>
      <c r="AC85" s="95"/>
      <c r="AD85" s="95"/>
      <c r="AE85" s="95"/>
      <c r="AF85" s="95"/>
      <c r="AG85" s="95"/>
      <c r="AH85" s="95"/>
      <c r="AI85" s="95"/>
      <c r="AJ85" s="95"/>
      <c r="AK85" s="95"/>
      <c r="AL85" s="95"/>
      <c r="AM85" s="95"/>
      <c r="AN85" s="95"/>
      <c r="AO85" s="95"/>
      <c r="AP85" s="95"/>
      <c r="AQ85" s="95"/>
      <c r="AR85" s="95"/>
      <c r="AS85" s="95"/>
      <c r="AT85" s="95"/>
      <c r="AU85" s="95"/>
      <c r="AV85" s="95"/>
      <c r="AW85" s="95"/>
      <c r="AX85" s="95"/>
      <c r="AY85" s="95"/>
      <c r="AZ85" s="95"/>
      <c r="BA85" s="95"/>
      <c r="BB85" s="95"/>
      <c r="BC85" s="95"/>
      <c r="BD85" s="95"/>
      <c r="BE85" s="95"/>
      <c r="BF85" s="95"/>
      <c r="BG85" s="95"/>
      <c r="BH85" s="95"/>
      <c r="BI85" s="95"/>
      <c r="BJ85" s="95"/>
      <c r="BK85" s="95"/>
      <c r="BL85" s="95"/>
      <c r="BM85" s="95"/>
      <c r="BN85" s="95"/>
      <c r="BO85" s="95"/>
      <c r="BP85" s="95"/>
      <c r="BQ85" s="95"/>
      <c r="BR85" s="95"/>
      <c r="BS85" s="95"/>
      <c r="BT85" s="95"/>
      <c r="BU85" s="95"/>
      <c r="BV85" s="95"/>
      <c r="BW85" s="95"/>
      <c r="BX85" s="95"/>
      <c r="BY85" s="95"/>
      <c r="BZ85" s="95"/>
      <c r="CA85" s="95"/>
      <c r="CB85" s="95"/>
      <c r="CC85" s="95"/>
      <c r="CD85" s="198"/>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row>
    <row r="86" spans="1:140" ht="30" customHeight="1">
      <c r="B86" s="405"/>
      <c r="C86" s="69"/>
      <c r="D86"/>
      <c r="E86"/>
      <c r="F86"/>
      <c r="G86"/>
      <c r="H86"/>
      <c r="I86"/>
      <c r="J86"/>
      <c r="K86"/>
      <c r="L86"/>
      <c r="M86"/>
      <c r="N86"/>
      <c r="O86"/>
      <c r="P86"/>
      <c r="Q86"/>
      <c r="R86"/>
      <c r="S86"/>
      <c r="T86"/>
      <c r="U86"/>
      <c r="V86"/>
      <c r="W86"/>
      <c r="X86"/>
      <c r="Y86"/>
      <c r="Z86"/>
      <c r="AA86"/>
      <c r="AB86"/>
      <c r="AC86"/>
      <c r="AD86"/>
      <c r="AE86"/>
      <c r="AF86"/>
      <c r="AG86"/>
      <c r="AH86"/>
      <c r="AI86"/>
      <c r="AJ86" s="69"/>
      <c r="AK86" s="69"/>
      <c r="AL86" s="69"/>
      <c r="AM86" s="69"/>
      <c r="AN86" s="69"/>
      <c r="AO86" s="69"/>
      <c r="AP86" s="69"/>
      <c r="AQ86" s="69"/>
      <c r="AR86" s="69"/>
      <c r="AS86" s="69"/>
      <c r="AT86" s="69"/>
      <c r="AU86" s="69"/>
      <c r="AV86" s="69"/>
      <c r="AW86"/>
      <c r="AX86"/>
      <c r="AY86"/>
      <c r="AZ86"/>
      <c r="BA86"/>
      <c r="BB86"/>
      <c r="BC86"/>
      <c r="BD86"/>
      <c r="BE86"/>
      <c r="BF86"/>
      <c r="BG86"/>
      <c r="BH86"/>
      <c r="BI86"/>
      <c r="BJ86"/>
      <c r="BK86"/>
      <c r="BL86"/>
      <c r="BM86"/>
      <c r="BN86"/>
      <c r="BO86"/>
      <c r="BP86"/>
      <c r="BQ86"/>
      <c r="BR86"/>
      <c r="BS86"/>
      <c r="BT86"/>
      <c r="BU86"/>
      <c r="BV86"/>
      <c r="BW86"/>
      <c r="BX86"/>
      <c r="BY86"/>
      <c r="BZ86"/>
      <c r="CA86"/>
      <c r="CB86"/>
      <c r="CC86"/>
      <c r="CD86" s="99"/>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row>
    <row r="87" spans="1:140" ht="30" customHeight="1">
      <c r="B87" s="405"/>
      <c r="C87" s="268">
        <v>9.31</v>
      </c>
      <c r="D87" s="132" t="s">
        <v>1448</v>
      </c>
      <c r="E87" s="134"/>
      <c r="F87"/>
      <c r="G87"/>
      <c r="H87"/>
      <c r="I87"/>
      <c r="J87"/>
      <c r="K87"/>
      <c r="L87"/>
      <c r="M87"/>
      <c r="N87"/>
      <c r="O87"/>
      <c r="P87"/>
      <c r="Q87"/>
      <c r="R87"/>
      <c r="S87"/>
      <c r="T87"/>
      <c r="U87"/>
      <c r="V87"/>
      <c r="W87"/>
      <c r="X87"/>
      <c r="Y87"/>
      <c r="Z87"/>
      <c r="AA87"/>
      <c r="AB87"/>
      <c r="AC87"/>
      <c r="AD87"/>
      <c r="AE87"/>
      <c r="AF87"/>
      <c r="AG87"/>
      <c r="AH87"/>
      <c r="AI87"/>
      <c r="AJ87" s="69"/>
      <c r="AK87" s="69"/>
      <c r="AL87" s="69"/>
      <c r="AM87" s="69"/>
      <c r="AN87" s="69"/>
      <c r="AO87" s="69"/>
      <c r="AP87" s="69"/>
      <c r="AQ87" s="69"/>
      <c r="AR87" s="69"/>
      <c r="AS87" s="69"/>
      <c r="AT87" s="69"/>
      <c r="AU87" s="69"/>
      <c r="AV87" s="69"/>
      <c r="AW87"/>
      <c r="AX87"/>
      <c r="AY87"/>
      <c r="AZ87"/>
      <c r="BA87"/>
      <c r="BB87"/>
      <c r="BC87"/>
      <c r="BD87"/>
      <c r="BE87"/>
      <c r="BF87"/>
      <c r="BG87"/>
      <c r="BH87"/>
      <c r="BI87"/>
      <c r="BJ87"/>
      <c r="BK87"/>
      <c r="BL87"/>
      <c r="BM87"/>
      <c r="BN87"/>
      <c r="BO87"/>
      <c r="BP87"/>
      <c r="BQ87"/>
      <c r="BR87"/>
      <c r="BS87"/>
      <c r="BT87"/>
      <c r="BU87"/>
      <c r="BV87"/>
      <c r="BW87"/>
      <c r="BX87"/>
      <c r="BY87"/>
      <c r="BZ87"/>
      <c r="CA87"/>
      <c r="CB87"/>
      <c r="CC87"/>
      <c r="CD87" s="99"/>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row>
    <row r="88" spans="1:140" ht="30" customHeight="1">
      <c r="B88" s="405"/>
      <c r="C88" s="152"/>
      <c r="D88" s="134" t="s">
        <v>1449</v>
      </c>
      <c r="E88" s="134"/>
      <c r="F88"/>
      <c r="G88"/>
      <c r="H88"/>
      <c r="I88"/>
      <c r="J88"/>
      <c r="K88"/>
      <c r="L88"/>
      <c r="M88"/>
      <c r="N88"/>
      <c r="O88"/>
      <c r="P88"/>
      <c r="Q88"/>
      <c r="R88"/>
      <c r="S88"/>
      <c r="T88"/>
      <c r="U88"/>
      <c r="V88"/>
      <c r="W88"/>
      <c r="X88"/>
      <c r="Y88"/>
      <c r="Z88"/>
      <c r="AA88"/>
      <c r="AB88"/>
      <c r="AC88"/>
      <c r="AD88"/>
      <c r="AE88"/>
      <c r="AF88"/>
      <c r="AG88"/>
      <c r="AH88"/>
      <c r="AI88"/>
      <c r="AJ88" s="69"/>
      <c r="AK88" s="69"/>
      <c r="AL88" s="69"/>
      <c r="AM88" s="69"/>
      <c r="AN88" s="69"/>
      <c r="AO88" s="69"/>
      <c r="AP88" s="69"/>
      <c r="AQ88" s="69"/>
      <c r="AR88" s="69"/>
      <c r="AS88" s="69"/>
      <c r="AT88" s="69"/>
      <c r="AU88" s="69"/>
      <c r="AV88" s="69"/>
      <c r="AW88"/>
      <c r="AX88"/>
      <c r="AY88"/>
      <c r="AZ88"/>
      <c r="BA88"/>
      <c r="BB88"/>
      <c r="BC88"/>
      <c r="BD88"/>
      <c r="BE88"/>
      <c r="BF88"/>
      <c r="BG88"/>
      <c r="BH88"/>
      <c r="BI88"/>
      <c r="BJ88"/>
      <c r="BK88"/>
      <c r="BL88"/>
      <c r="BM88"/>
      <c r="BN88"/>
      <c r="BO88"/>
      <c r="BP88"/>
      <c r="BQ88"/>
      <c r="BR88"/>
      <c r="BS88"/>
      <c r="BT88"/>
      <c r="BU88"/>
      <c r="BV88"/>
      <c r="BW88"/>
      <c r="BX88"/>
      <c r="BY88"/>
      <c r="BZ88"/>
      <c r="CA88"/>
      <c r="CB88"/>
      <c r="CC88"/>
      <c r="CD88" s="99"/>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row>
    <row r="89" spans="1:140" ht="30" customHeight="1" thickBot="1">
      <c r="B89" s="405"/>
      <c r="C89" s="161"/>
      <c r="F89"/>
      <c r="G89"/>
      <c r="H89"/>
      <c r="I89"/>
      <c r="J89"/>
      <c r="K89"/>
      <c r="L89"/>
      <c r="M89"/>
      <c r="N89"/>
      <c r="O89"/>
      <c r="P89"/>
      <c r="Q89"/>
      <c r="R89"/>
      <c r="S89"/>
      <c r="T89"/>
      <c r="U89"/>
      <c r="V89"/>
      <c r="W89"/>
      <c r="X89"/>
      <c r="Y89"/>
      <c r="Z89"/>
      <c r="AA89"/>
      <c r="AB89"/>
      <c r="AC89"/>
      <c r="AD89"/>
      <c r="AE89"/>
      <c r="AF89"/>
      <c r="AG89"/>
      <c r="AH89"/>
      <c r="AI89"/>
      <c r="AJ89" s="69"/>
      <c r="AK89" s="69"/>
      <c r="AL89" s="69"/>
      <c r="AM89" s="69"/>
      <c r="AN89" s="69"/>
      <c r="AO89" s="69"/>
      <c r="AP89" s="113"/>
      <c r="AQ89" s="113"/>
      <c r="AR89" s="113"/>
      <c r="AS89" s="113"/>
      <c r="AT89" s="113"/>
      <c r="AU89" s="113"/>
      <c r="AV89" s="113"/>
      <c r="AW89" s="113"/>
      <c r="AX89" s="113"/>
      <c r="AY89" s="113"/>
      <c r="AZ89" s="113"/>
      <c r="BA89" s="113"/>
      <c r="BB89" s="113"/>
      <c r="BC89" s="113"/>
      <c r="BD89" s="113"/>
      <c r="BE89" s="113"/>
      <c r="BF89" s="113"/>
      <c r="BG89" s="113"/>
      <c r="BH89" s="113"/>
      <c r="BI89" s="113"/>
      <c r="BJ89" s="113"/>
      <c r="BK89" s="113"/>
      <c r="BL89" s="113"/>
      <c r="BX89" s="101"/>
      <c r="BY89" s="353" t="s">
        <v>1354</v>
      </c>
      <c r="CB89"/>
      <c r="CC89"/>
      <c r="CD89" s="9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row>
    <row r="90" spans="1:140" ht="30" customHeight="1">
      <c r="B90" s="405"/>
      <c r="C90" s="161"/>
      <c r="D90" s="130" t="s">
        <v>778</v>
      </c>
      <c r="F90" s="132" t="s">
        <v>1450</v>
      </c>
      <c r="G90"/>
      <c r="H90"/>
      <c r="I90"/>
      <c r="J90"/>
      <c r="K90"/>
      <c r="L90"/>
      <c r="M90"/>
      <c r="N90"/>
      <c r="O90"/>
      <c r="P90"/>
      <c r="Q90"/>
      <c r="R90"/>
      <c r="S90"/>
      <c r="T90"/>
      <c r="U90"/>
      <c r="V90"/>
      <c r="W90"/>
      <c r="X90"/>
      <c r="Y90"/>
      <c r="Z90"/>
      <c r="AA90"/>
      <c r="AB90"/>
      <c r="AC90"/>
      <c r="AD90"/>
      <c r="AE90"/>
      <c r="AF90"/>
      <c r="AG90"/>
      <c r="AH90"/>
      <c r="AI90"/>
      <c r="AJ90" s="69"/>
      <c r="AK90" s="69"/>
      <c r="AL90" s="69"/>
      <c r="AM90" s="69"/>
      <c r="AN90" s="69"/>
      <c r="AO90" s="69"/>
      <c r="AP90" s="2002">
        <v>25</v>
      </c>
      <c r="AQ90" s="2002"/>
      <c r="AR90" s="1995"/>
      <c r="AS90" s="1996"/>
      <c r="AT90" s="1996"/>
      <c r="AU90" s="1996"/>
      <c r="AV90" s="1996"/>
      <c r="AW90" s="1996"/>
      <c r="AX90" s="1996"/>
      <c r="AY90" s="1996"/>
      <c r="AZ90" s="1996"/>
      <c r="BA90" s="1996"/>
      <c r="BB90" s="1996"/>
      <c r="BC90" s="1996"/>
      <c r="BD90" s="1996"/>
      <c r="BE90" s="1996"/>
      <c r="BF90" s="1996"/>
      <c r="BG90" s="1996"/>
      <c r="BH90" s="1996"/>
      <c r="BI90" s="1996"/>
      <c r="BJ90" s="1996"/>
      <c r="BK90" s="1996"/>
      <c r="BL90" s="1996"/>
      <c r="BM90" s="1996"/>
      <c r="BN90" s="1996"/>
      <c r="BO90" s="1996"/>
      <c r="BP90" s="1996"/>
      <c r="BQ90" s="1996"/>
      <c r="BR90" s="1996"/>
      <c r="BS90" s="1996"/>
      <c r="BT90" s="1996"/>
      <c r="BU90" s="1996"/>
      <c r="BV90" s="1996"/>
      <c r="BW90" s="1996"/>
      <c r="BX90" s="1996"/>
      <c r="BY90" s="1996"/>
      <c r="BZ90" s="1996"/>
      <c r="CA90" s="1997"/>
      <c r="CB90"/>
      <c r="CC90"/>
      <c r="CD90" s="99"/>
      <c r="CJ90"/>
      <c r="CK90"/>
      <c r="CL90" s="2044">
        <f>AR11+AR15+AR22+AR25+AR28+AR31+AR34+AR37+AR40+AR43+AR46+AR49+AR52+AR57+AR70+AR75+AR90</f>
        <v>0</v>
      </c>
      <c r="CM90" s="2045"/>
      <c r="CN90" s="2045"/>
      <c r="CO90" s="2045"/>
      <c r="CP90" s="2045"/>
      <c r="CQ90" s="2045"/>
      <c r="CR90" s="2045"/>
      <c r="CS90" s="2045"/>
      <c r="CT90" s="2045"/>
      <c r="CU90" s="2045"/>
      <c r="CV90" s="2045"/>
      <c r="CW90" s="2045"/>
      <c r="CX90" s="2045"/>
      <c r="CY90" s="2045"/>
      <c r="CZ90" s="2045"/>
      <c r="DA90" s="2045"/>
      <c r="DB90" s="2045"/>
      <c r="DC90" s="2045"/>
      <c r="DD90" s="2046"/>
      <c r="DE90"/>
      <c r="DF90"/>
      <c r="DG90"/>
      <c r="DH90"/>
      <c r="DI90"/>
      <c r="DJ90"/>
      <c r="DK90"/>
      <c r="DL90"/>
      <c r="DM90"/>
      <c r="DN90"/>
      <c r="DO90"/>
      <c r="DP90"/>
      <c r="DQ90"/>
      <c r="DR90"/>
      <c r="DS90"/>
      <c r="DT90"/>
      <c r="DU90"/>
      <c r="DV90"/>
      <c r="DW90"/>
      <c r="DX90"/>
      <c r="DY90"/>
      <c r="DZ90"/>
      <c r="EA90"/>
      <c r="EB90"/>
      <c r="EC90"/>
      <c r="ED90"/>
      <c r="EE90"/>
      <c r="EF90"/>
      <c r="EG90"/>
      <c r="EH90"/>
      <c r="EI90"/>
      <c r="EJ90"/>
    </row>
    <row r="91" spans="1:140" ht="30" customHeight="1" thickBot="1">
      <c r="B91" s="405"/>
      <c r="C91" s="165"/>
      <c r="D91" s="133"/>
      <c r="F91" s="134" t="s">
        <v>1451</v>
      </c>
      <c r="G91"/>
      <c r="H91"/>
      <c r="I91"/>
      <c r="J91"/>
      <c r="K91"/>
      <c r="L91"/>
      <c r="M91"/>
      <c r="N91"/>
      <c r="O91"/>
      <c r="P91"/>
      <c r="Q91"/>
      <c r="R91"/>
      <c r="S91"/>
      <c r="T91"/>
      <c r="U91"/>
      <c r="V91"/>
      <c r="W91"/>
      <c r="X91"/>
      <c r="Y91"/>
      <c r="Z91"/>
      <c r="AA91"/>
      <c r="AB91"/>
      <c r="AC91"/>
      <c r="AD91"/>
      <c r="AE91"/>
      <c r="AF91"/>
      <c r="AG91"/>
      <c r="AH91"/>
      <c r="AI91"/>
      <c r="AJ91" s="69"/>
      <c r="AK91" s="69"/>
      <c r="AL91" s="69"/>
      <c r="AM91" s="69"/>
      <c r="AN91" s="69"/>
      <c r="AO91" s="69"/>
      <c r="AP91" s="2002"/>
      <c r="AQ91" s="2002"/>
      <c r="AR91" s="1998"/>
      <c r="AS91" s="1999"/>
      <c r="AT91" s="1999"/>
      <c r="AU91" s="1999"/>
      <c r="AV91" s="1999"/>
      <c r="AW91" s="1999"/>
      <c r="AX91" s="1999"/>
      <c r="AY91" s="1999"/>
      <c r="AZ91" s="1999"/>
      <c r="BA91" s="1999"/>
      <c r="BB91" s="1999"/>
      <c r="BC91" s="1999"/>
      <c r="BD91" s="1999"/>
      <c r="BE91" s="1999"/>
      <c r="BF91" s="1999"/>
      <c r="BG91" s="1999"/>
      <c r="BH91" s="1999"/>
      <c r="BI91" s="1999"/>
      <c r="BJ91" s="1999"/>
      <c r="BK91" s="1999"/>
      <c r="BL91" s="1999"/>
      <c r="BM91" s="1999"/>
      <c r="BN91" s="1999"/>
      <c r="BO91" s="1999"/>
      <c r="BP91" s="1999"/>
      <c r="BQ91" s="1999"/>
      <c r="BR91" s="1999"/>
      <c r="BS91" s="1999"/>
      <c r="BT91" s="1999"/>
      <c r="BU91" s="1999"/>
      <c r="BV91" s="1999"/>
      <c r="BW91" s="1999"/>
      <c r="BX91" s="1999"/>
      <c r="BY91" s="1999"/>
      <c r="BZ91" s="1999"/>
      <c r="CA91" s="2000"/>
      <c r="CB91"/>
      <c r="CC91"/>
      <c r="CD91" s="99"/>
      <c r="CJ91"/>
      <c r="CK91"/>
      <c r="CL91" s="2047"/>
      <c r="CM91" s="2048"/>
      <c r="CN91" s="2048"/>
      <c r="CO91" s="2048"/>
      <c r="CP91" s="2048"/>
      <c r="CQ91" s="2048"/>
      <c r="CR91" s="2048"/>
      <c r="CS91" s="2048"/>
      <c r="CT91" s="2048"/>
      <c r="CU91" s="2048"/>
      <c r="CV91" s="2048"/>
      <c r="CW91" s="2048"/>
      <c r="CX91" s="2048"/>
      <c r="CY91" s="2048"/>
      <c r="CZ91" s="2048"/>
      <c r="DA91" s="2048"/>
      <c r="DB91" s="2048"/>
      <c r="DC91" s="2048"/>
      <c r="DD91" s="2049"/>
      <c r="DE91"/>
      <c r="DF91"/>
      <c r="DG91"/>
      <c r="DH91"/>
      <c r="DI91"/>
      <c r="DJ91"/>
      <c r="DK91"/>
      <c r="DL91"/>
      <c r="DM91"/>
      <c r="DN91"/>
      <c r="DO91"/>
      <c r="DP91"/>
      <c r="DQ91"/>
      <c r="DR91"/>
      <c r="DS91"/>
      <c r="DT91"/>
      <c r="DU91"/>
      <c r="DV91"/>
      <c r="DW91"/>
      <c r="DX91"/>
      <c r="DY91"/>
      <c r="DZ91"/>
      <c r="EA91"/>
      <c r="EB91"/>
      <c r="EC91"/>
      <c r="ED91"/>
      <c r="EE91"/>
      <c r="EF91"/>
      <c r="EG91"/>
      <c r="EH91"/>
      <c r="EI91"/>
      <c r="EJ91"/>
    </row>
    <row r="92" spans="1:140" ht="30" customHeight="1" thickBot="1">
      <c r="B92" s="389"/>
      <c r="C92" s="69"/>
      <c r="D92"/>
      <c r="E92"/>
      <c r="F92"/>
      <c r="G92"/>
      <c r="H92"/>
      <c r="I92"/>
      <c r="J92"/>
      <c r="K92"/>
      <c r="L92"/>
      <c r="M92"/>
      <c r="N92"/>
      <c r="O92"/>
      <c r="P92"/>
      <c r="Q92"/>
      <c r="R92"/>
      <c r="S92"/>
      <c r="T92"/>
      <c r="U92"/>
      <c r="V92"/>
      <c r="W92"/>
      <c r="X92"/>
      <c r="Y92"/>
      <c r="Z92"/>
      <c r="AA92"/>
      <c r="AB92"/>
      <c r="AC92"/>
      <c r="AD92"/>
      <c r="AE92"/>
      <c r="AF92"/>
      <c r="AG92"/>
      <c r="AH92"/>
      <c r="AI92"/>
      <c r="AJ92" s="69"/>
      <c r="AK92" s="69"/>
      <c r="AL92" s="69"/>
      <c r="AM92" s="69"/>
      <c r="AN92" s="69"/>
      <c r="AO92" s="69"/>
      <c r="AP92" s="69"/>
      <c r="AQ92" s="69"/>
      <c r="AR92" s="69"/>
      <c r="AS92" s="69"/>
      <c r="AT92" s="69"/>
      <c r="AU92" s="69"/>
      <c r="AV92" s="69"/>
      <c r="AW92"/>
      <c r="AX92"/>
      <c r="AY92"/>
      <c r="AZ92"/>
      <c r="BA92"/>
      <c r="BB92"/>
      <c r="BC92"/>
      <c r="BD92"/>
      <c r="BE92"/>
      <c r="BF92"/>
      <c r="BG92"/>
      <c r="BH92"/>
      <c r="BI92"/>
      <c r="BJ92"/>
      <c r="BK92"/>
      <c r="BL92"/>
      <c r="BM92"/>
      <c r="BN92"/>
      <c r="BO92"/>
      <c r="BP92"/>
      <c r="BQ92"/>
      <c r="BR92"/>
      <c r="BS92"/>
      <c r="BT92"/>
      <c r="BU92"/>
      <c r="BV92"/>
      <c r="BW92"/>
      <c r="BX92"/>
      <c r="BY92"/>
      <c r="BZ92"/>
      <c r="CA92"/>
      <c r="CB92"/>
      <c r="CC92"/>
      <c r="CD92" s="99"/>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row>
    <row r="93" spans="1:140" ht="15" customHeight="1">
      <c r="B93" s="389"/>
      <c r="C93" s="69"/>
      <c r="D93" s="1114"/>
      <c r="E93" s="1085"/>
      <c r="F93" s="1085"/>
      <c r="G93" s="1085"/>
      <c r="H93" s="1085"/>
      <c r="I93" s="1085"/>
      <c r="J93" s="1085"/>
      <c r="K93" s="1085"/>
      <c r="L93" s="1085"/>
      <c r="M93" s="1085"/>
      <c r="N93" s="1085"/>
      <c r="O93" s="1085"/>
      <c r="P93" s="1085"/>
      <c r="Q93" s="1085"/>
      <c r="R93" s="1085"/>
      <c r="S93" s="1085"/>
      <c r="T93" s="1085"/>
      <c r="U93" s="1085"/>
      <c r="V93" s="1085"/>
      <c r="W93" s="1085"/>
      <c r="X93" s="1085"/>
      <c r="Y93" s="1085"/>
      <c r="Z93" s="1085"/>
      <c r="AA93" s="1085"/>
      <c r="AB93" s="1085"/>
      <c r="AC93" s="1085"/>
      <c r="AD93" s="1085"/>
      <c r="AE93" s="1085"/>
      <c r="AF93" s="1085"/>
      <c r="AG93" s="1085"/>
      <c r="AH93" s="1085"/>
      <c r="AI93" s="1085"/>
      <c r="AJ93" s="1085"/>
      <c r="AK93" s="1085"/>
      <c r="AL93" s="1085"/>
      <c r="AM93" s="1085"/>
      <c r="AN93" s="1085"/>
      <c r="AO93" s="1085"/>
      <c r="AP93" s="1085"/>
      <c r="AQ93" s="1085"/>
      <c r="AR93" s="1115"/>
      <c r="AS93" s="69"/>
      <c r="AT93" s="69"/>
      <c r="AU93" s="69"/>
      <c r="AV93" s="69"/>
      <c r="AW93"/>
      <c r="AX93"/>
      <c r="AY93"/>
      <c r="AZ93"/>
      <c r="BA93"/>
      <c r="BB93"/>
      <c r="BC93"/>
      <c r="BD93"/>
      <c r="BE93"/>
      <c r="BF93"/>
      <c r="BG93"/>
      <c r="BH93"/>
      <c r="BI93"/>
      <c r="BJ93"/>
      <c r="BK93"/>
      <c r="BL93"/>
      <c r="BM93"/>
      <c r="BN93"/>
      <c r="BO93"/>
      <c r="BP93"/>
      <c r="BQ93"/>
      <c r="BR93"/>
      <c r="BS93"/>
      <c r="BT93"/>
      <c r="BU93"/>
      <c r="BV93"/>
      <c r="BW93"/>
      <c r="BX93"/>
      <c r="BY93"/>
      <c r="BZ93"/>
      <c r="CA93"/>
      <c r="CB93"/>
      <c r="CC93"/>
      <c r="CD93" s="99"/>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row>
    <row r="94" spans="1:140" ht="30" customHeight="1">
      <c r="B94" s="389"/>
      <c r="C94" s="69"/>
      <c r="D94" s="1095"/>
      <c r="E94" s="1116" t="s">
        <v>1452</v>
      </c>
      <c r="F94" s="1090"/>
      <c r="G94" s="1090"/>
      <c r="H94" s="1090"/>
      <c r="I94" s="1090"/>
      <c r="J94" s="1090"/>
      <c r="K94" s="1090"/>
      <c r="L94" s="1090"/>
      <c r="M94" s="1090"/>
      <c r="N94" s="1090"/>
      <c r="O94" s="1090"/>
      <c r="P94" s="1090"/>
      <c r="Q94" s="1090"/>
      <c r="R94" s="1090"/>
      <c r="S94" s="1090"/>
      <c r="T94" s="1090"/>
      <c r="U94" s="1090"/>
      <c r="V94" s="1090"/>
      <c r="W94" s="1090"/>
      <c r="X94" s="1090"/>
      <c r="Y94" s="1090"/>
      <c r="Z94" s="1090"/>
      <c r="AA94" s="1090"/>
      <c r="AB94" s="1090"/>
      <c r="AC94" s="1090"/>
      <c r="AD94" s="1090"/>
      <c r="AE94" s="1090"/>
      <c r="AF94" s="1090"/>
      <c r="AG94" s="1090"/>
      <c r="AH94" s="1090"/>
      <c r="AI94" s="1090"/>
      <c r="AJ94" s="1090"/>
      <c r="AK94" s="1090"/>
      <c r="AL94" s="1090"/>
      <c r="AM94" s="1090"/>
      <c r="AN94" s="1090"/>
      <c r="AO94" s="1090"/>
      <c r="AP94" s="1090"/>
      <c r="AQ94" s="1090"/>
      <c r="AR94" s="1096"/>
      <c r="AS94" s="69"/>
      <c r="AT94" s="69"/>
      <c r="AU94" s="69"/>
      <c r="AV94" s="69"/>
      <c r="AW94"/>
      <c r="AX94"/>
      <c r="AY94"/>
      <c r="AZ94"/>
      <c r="BA94"/>
      <c r="BB94"/>
      <c r="BC94"/>
      <c r="BD94"/>
      <c r="BE94"/>
      <c r="BF94"/>
      <c r="BG94"/>
      <c r="BH94"/>
      <c r="BI94"/>
      <c r="BJ94"/>
      <c r="BK94"/>
      <c r="BL94"/>
      <c r="BM94"/>
      <c r="BN94"/>
      <c r="BO94"/>
      <c r="BP94"/>
      <c r="BQ94"/>
      <c r="BR94"/>
      <c r="BS94"/>
      <c r="BT94"/>
      <c r="BU94"/>
      <c r="BV94"/>
      <c r="BW94"/>
      <c r="BX94"/>
      <c r="BY94"/>
      <c r="BZ94"/>
      <c r="CA94"/>
      <c r="CB94"/>
      <c r="CC94"/>
      <c r="CD94" s="99"/>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row>
    <row r="95" spans="1:140" ht="30" customHeight="1">
      <c r="B95" s="389"/>
      <c r="C95" s="69"/>
      <c r="D95" s="1095"/>
      <c r="E95" s="1116" t="s">
        <v>1453</v>
      </c>
      <c r="F95" s="1090"/>
      <c r="G95" s="1090"/>
      <c r="H95" s="1090"/>
      <c r="I95" s="1090"/>
      <c r="J95" s="1090"/>
      <c r="K95" s="1090"/>
      <c r="L95" s="1090"/>
      <c r="M95" s="1090"/>
      <c r="N95" s="1090"/>
      <c r="O95" s="1090"/>
      <c r="P95" s="1090"/>
      <c r="Q95" s="1090"/>
      <c r="R95" s="1090"/>
      <c r="S95" s="1090"/>
      <c r="T95" s="1090"/>
      <c r="U95" s="1090"/>
      <c r="V95" s="1090"/>
      <c r="W95" s="1090"/>
      <c r="X95" s="1090"/>
      <c r="Y95" s="1090"/>
      <c r="Z95" s="1090"/>
      <c r="AA95" s="1090"/>
      <c r="AB95" s="1090"/>
      <c r="AC95" s="1090"/>
      <c r="AD95" s="1090"/>
      <c r="AE95" s="1090"/>
      <c r="AF95" s="1090"/>
      <c r="AG95" s="1090"/>
      <c r="AH95" s="1090"/>
      <c r="AI95" s="1090"/>
      <c r="AJ95" s="1090"/>
      <c r="AK95" s="1090"/>
      <c r="AL95" s="1090"/>
      <c r="AM95" s="1090"/>
      <c r="AN95" s="1090"/>
      <c r="AO95" s="1090"/>
      <c r="AP95" s="1090"/>
      <c r="AQ95" s="1090"/>
      <c r="AR95" s="1096"/>
      <c r="AS95" s="69"/>
      <c r="AT95" s="69"/>
      <c r="AU95" s="69"/>
      <c r="AV95" s="69"/>
      <c r="AW95"/>
      <c r="AX95"/>
      <c r="AY95"/>
      <c r="AZ95"/>
      <c r="BA95"/>
      <c r="BB95"/>
      <c r="BC95"/>
      <c r="BD95"/>
      <c r="BE95"/>
      <c r="BF95"/>
      <c r="BG95"/>
      <c r="BH95"/>
      <c r="BI95"/>
      <c r="BJ95"/>
      <c r="BK95"/>
      <c r="BL95"/>
      <c r="BM95"/>
      <c r="BN95"/>
      <c r="BO95"/>
      <c r="BP95"/>
      <c r="BQ95"/>
      <c r="BR95"/>
      <c r="BS95"/>
      <c r="BT95"/>
      <c r="BU95"/>
      <c r="BV95"/>
      <c r="BW95"/>
      <c r="BX95"/>
      <c r="BY95"/>
      <c r="BZ95"/>
      <c r="CA95"/>
      <c r="CB95"/>
      <c r="CC95"/>
      <c r="CD95" s="99"/>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row>
    <row r="96" spans="1:140" ht="30" customHeight="1">
      <c r="B96" s="389"/>
      <c r="C96" s="69"/>
      <c r="D96" s="1095"/>
      <c r="E96" s="1117" t="s">
        <v>1454</v>
      </c>
      <c r="F96" s="1090"/>
      <c r="G96" s="1090"/>
      <c r="H96" s="1090"/>
      <c r="I96" s="1090"/>
      <c r="J96" s="1090"/>
      <c r="K96" s="1090"/>
      <c r="L96" s="1090"/>
      <c r="M96" s="1090"/>
      <c r="N96" s="1090"/>
      <c r="O96" s="1090"/>
      <c r="P96" s="1090"/>
      <c r="Q96" s="1090"/>
      <c r="R96" s="1090"/>
      <c r="S96" s="1090"/>
      <c r="T96" s="1090"/>
      <c r="U96" s="1090"/>
      <c r="V96" s="1090"/>
      <c r="W96" s="1090"/>
      <c r="X96" s="1090"/>
      <c r="Y96" s="1090"/>
      <c r="Z96" s="1090"/>
      <c r="AA96" s="1090"/>
      <c r="AB96" s="1090"/>
      <c r="AC96" s="1090"/>
      <c r="AD96" s="1090"/>
      <c r="AE96" s="1090"/>
      <c r="AF96" s="1090"/>
      <c r="AG96" s="1090"/>
      <c r="AH96" s="1090"/>
      <c r="AI96" s="1090"/>
      <c r="AJ96" s="1090"/>
      <c r="AK96" s="1090"/>
      <c r="AL96" s="1090"/>
      <c r="AM96" s="1090"/>
      <c r="AN96" s="1090"/>
      <c r="AO96" s="1090"/>
      <c r="AP96" s="1090"/>
      <c r="AQ96" s="1090"/>
      <c r="AR96" s="1096"/>
      <c r="AS96" s="69"/>
      <c r="AT96" s="69"/>
      <c r="AU96" s="69"/>
      <c r="AV96" s="69"/>
      <c r="AW96"/>
      <c r="AX96"/>
      <c r="AY96"/>
      <c r="AZ96"/>
      <c r="BA96"/>
      <c r="BB96"/>
      <c r="BC96"/>
      <c r="BD96"/>
      <c r="BE96"/>
      <c r="BF96"/>
      <c r="BG96"/>
      <c r="BH96"/>
      <c r="BI96"/>
      <c r="BJ96"/>
      <c r="BK96"/>
      <c r="BL96"/>
      <c r="BM96"/>
      <c r="BN96"/>
      <c r="BO96"/>
      <c r="BP96"/>
      <c r="BQ96"/>
      <c r="BR96"/>
      <c r="BS96"/>
      <c r="BT96"/>
      <c r="BU96"/>
      <c r="BV96"/>
      <c r="BW96"/>
      <c r="BX96"/>
      <c r="BY96"/>
      <c r="BZ96"/>
      <c r="CA96"/>
      <c r="CB96"/>
      <c r="CC96"/>
      <c r="CD96" s="99"/>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row>
    <row r="97" spans="2:140" ht="15" customHeight="1" thickBot="1">
      <c r="B97" s="389"/>
      <c r="C97" s="69"/>
      <c r="D97" s="1108"/>
      <c r="E97" s="1118"/>
      <c r="F97" s="1109"/>
      <c r="G97" s="1109"/>
      <c r="H97" s="1109"/>
      <c r="I97" s="1109"/>
      <c r="J97" s="1109"/>
      <c r="K97" s="1109"/>
      <c r="L97" s="1109"/>
      <c r="M97" s="1109"/>
      <c r="N97" s="1109"/>
      <c r="O97" s="1109"/>
      <c r="P97" s="1109"/>
      <c r="Q97" s="1109"/>
      <c r="R97" s="1109"/>
      <c r="S97" s="1109"/>
      <c r="T97" s="1109"/>
      <c r="U97" s="1109"/>
      <c r="V97" s="1109"/>
      <c r="W97" s="1109"/>
      <c r="X97" s="1109"/>
      <c r="Y97" s="1109"/>
      <c r="Z97" s="1109"/>
      <c r="AA97" s="1109"/>
      <c r="AB97" s="1109"/>
      <c r="AC97" s="1109"/>
      <c r="AD97" s="1109"/>
      <c r="AE97" s="1109"/>
      <c r="AF97" s="1109"/>
      <c r="AG97" s="1109"/>
      <c r="AH97" s="1109"/>
      <c r="AI97" s="1109"/>
      <c r="AJ97" s="1109"/>
      <c r="AK97" s="1109"/>
      <c r="AL97" s="1109"/>
      <c r="AM97" s="1109"/>
      <c r="AN97" s="1109"/>
      <c r="AO97" s="1109"/>
      <c r="AP97" s="1109"/>
      <c r="AQ97" s="1109"/>
      <c r="AR97" s="1110"/>
      <c r="AS97" s="69"/>
      <c r="AT97" s="69"/>
      <c r="AU97" s="69"/>
      <c r="AV97" s="69"/>
      <c r="AW97"/>
      <c r="AX97"/>
      <c r="AY97"/>
      <c r="AZ97"/>
      <c r="BA97"/>
      <c r="BB97"/>
      <c r="BC97"/>
      <c r="BD97"/>
      <c r="BE97"/>
      <c r="BF97"/>
      <c r="BG97"/>
      <c r="BH97"/>
      <c r="BI97"/>
      <c r="BJ97"/>
      <c r="BK97"/>
      <c r="BL97"/>
      <c r="BM97"/>
      <c r="BN97"/>
      <c r="BO97"/>
      <c r="BP97"/>
      <c r="BQ97"/>
      <c r="BR97"/>
      <c r="BS97"/>
      <c r="BT97"/>
      <c r="BU97"/>
      <c r="BV97"/>
      <c r="BW97"/>
      <c r="BX97"/>
      <c r="BY97"/>
      <c r="BZ97"/>
      <c r="CA97"/>
      <c r="CB97"/>
      <c r="CC97"/>
      <c r="CD97" s="99"/>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row>
    <row r="98" spans="2:140" ht="30" customHeight="1" thickBot="1">
      <c r="B98" s="79"/>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7"/>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row>
    <row r="99" spans="2:140" ht="15" customHeight="1">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row>
    <row r="100" spans="2:140" ht="15" customHeight="1">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row>
    <row r="101" spans="2:140" ht="24.9" customHeight="1">
      <c r="B101" s="2008">
        <v>17</v>
      </c>
      <c r="C101" s="2008"/>
      <c r="D101" s="2008"/>
      <c r="E101" s="2008"/>
      <c r="F101" s="2008"/>
      <c r="G101" s="2008"/>
      <c r="H101" s="2008"/>
      <c r="I101" s="2008"/>
      <c r="J101" s="2008"/>
      <c r="K101" s="2008"/>
      <c r="L101" s="2008"/>
      <c r="M101" s="2008"/>
      <c r="N101" s="2008"/>
      <c r="O101" s="2008"/>
      <c r="P101" s="2008"/>
      <c r="Q101" s="2008"/>
      <c r="R101" s="2008"/>
      <c r="S101" s="2008"/>
      <c r="T101" s="2008"/>
      <c r="U101" s="2008"/>
      <c r="V101" s="2008"/>
      <c r="W101" s="2008"/>
      <c r="X101" s="2008"/>
      <c r="Y101" s="2008"/>
      <c r="Z101" s="2008"/>
      <c r="AA101" s="2008"/>
      <c r="AB101" s="2008"/>
      <c r="AC101" s="2008"/>
      <c r="AD101" s="2008"/>
      <c r="AE101" s="2008"/>
      <c r="AF101" s="2008"/>
      <c r="AG101" s="2008"/>
      <c r="AH101" s="2008"/>
      <c r="AI101" s="2008"/>
      <c r="AJ101" s="2008"/>
      <c r="AK101" s="2008"/>
      <c r="AL101" s="2008"/>
      <c r="AM101" s="2008"/>
      <c r="AN101" s="2008"/>
      <c r="AO101" s="2008"/>
      <c r="AP101" s="2008"/>
      <c r="AQ101" s="2008"/>
      <c r="AR101" s="2008"/>
      <c r="AS101" s="2008"/>
      <c r="AT101" s="2008"/>
      <c r="AU101" s="2008"/>
      <c r="AV101" s="2008"/>
      <c r="AW101" s="2008"/>
      <c r="AX101" s="2008"/>
      <c r="AY101" s="2008"/>
      <c r="AZ101" s="2008"/>
      <c r="BA101" s="2008"/>
      <c r="BB101" s="2008"/>
      <c r="BC101" s="2008"/>
      <c r="BD101" s="2008"/>
      <c r="BE101" s="2008"/>
      <c r="BF101" s="2008"/>
      <c r="BG101" s="2008"/>
      <c r="BH101" s="2008"/>
      <c r="BI101" s="2008"/>
      <c r="BJ101" s="2008"/>
      <c r="BK101" s="2008"/>
      <c r="BL101" s="2008"/>
      <c r="BM101" s="2008"/>
      <c r="BN101" s="2008"/>
      <c r="BO101" s="2008"/>
      <c r="BP101" s="2008"/>
      <c r="BQ101" s="2008"/>
      <c r="BR101" s="2008"/>
      <c r="BS101" s="2008"/>
      <c r="BT101" s="2008"/>
      <c r="BU101" s="2008"/>
      <c r="BV101" s="2008"/>
      <c r="BW101" s="2008"/>
      <c r="BX101" s="2008"/>
      <c r="BY101" s="2008"/>
      <c r="BZ101" s="2008"/>
      <c r="CA101" s="2008"/>
      <c r="CB101" s="2008"/>
      <c r="CC101" s="2008"/>
      <c r="CD101" s="2008"/>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row>
    <row r="102" spans="2:140" ht="15" customHeight="1">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row>
    <row r="103" spans="2:140" ht="15" customHeight="1">
      <c r="CJ103"/>
      <c r="CK103"/>
      <c r="CL103" s="535"/>
      <c r="CM103" s="535"/>
      <c r="CN103" s="535"/>
      <c r="CO103" s="535"/>
      <c r="CP103" s="535"/>
      <c r="CQ103" s="535"/>
      <c r="CR103" s="535"/>
      <c r="CS103" s="535"/>
      <c r="CT103" s="535"/>
      <c r="CU103" s="535"/>
      <c r="CV103" s="535"/>
      <c r="CW103" s="535"/>
      <c r="CX103" s="535"/>
      <c r="CY103" s="535"/>
      <c r="CZ103" s="535"/>
      <c r="DA103" s="535"/>
      <c r="DB103" s="535"/>
      <c r="DC103" s="535"/>
      <c r="DD103" s="535"/>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row>
  </sheetData>
  <mergeCells count="47">
    <mergeCell ref="AT8:CB8"/>
    <mergeCell ref="AT9:CA9"/>
    <mergeCell ref="B101:CD101"/>
    <mergeCell ref="AP22:AQ23"/>
    <mergeCell ref="AP25:AQ26"/>
    <mergeCell ref="AP28:AQ29"/>
    <mergeCell ref="AP31:AQ32"/>
    <mergeCell ref="AP43:AQ44"/>
    <mergeCell ref="AP46:AQ47"/>
    <mergeCell ref="AP49:AQ50"/>
    <mergeCell ref="AR22:CA23"/>
    <mergeCell ref="AR25:CA26"/>
    <mergeCell ref="AR28:CA29"/>
    <mergeCell ref="AR31:CA32"/>
    <mergeCell ref="AR43:CA44"/>
    <mergeCell ref="AP52:AQ53"/>
    <mergeCell ref="CL90:DD91"/>
    <mergeCell ref="AP57:AQ58"/>
    <mergeCell ref="AP70:AQ71"/>
    <mergeCell ref="AP75:AQ76"/>
    <mergeCell ref="AP90:AQ91"/>
    <mergeCell ref="AP83:AQ84"/>
    <mergeCell ref="AP80:AQ81"/>
    <mergeCell ref="AR57:CA58"/>
    <mergeCell ref="AR70:CA71"/>
    <mergeCell ref="AR75:CA76"/>
    <mergeCell ref="AR90:CA91"/>
    <mergeCell ref="BA83:BB84"/>
    <mergeCell ref="BA80:BB81"/>
    <mergeCell ref="AR80:AZ81"/>
    <mergeCell ref="AR83:AZ84"/>
    <mergeCell ref="F78:AJ78"/>
    <mergeCell ref="D6:G7"/>
    <mergeCell ref="F72:AJ72"/>
    <mergeCell ref="AR49:CA50"/>
    <mergeCell ref="AP34:AQ35"/>
    <mergeCell ref="AR34:CA35"/>
    <mergeCell ref="AP37:AQ38"/>
    <mergeCell ref="AR37:CA38"/>
    <mergeCell ref="AP40:AQ41"/>
    <mergeCell ref="AR40:CA41"/>
    <mergeCell ref="AR46:CA47"/>
    <mergeCell ref="AP11:AQ12"/>
    <mergeCell ref="AR11:CA12"/>
    <mergeCell ref="AP15:AQ16"/>
    <mergeCell ref="AR15:CA16"/>
    <mergeCell ref="AR52:CA53"/>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tint="-0.249977111117893"/>
  </sheetPr>
  <dimension ref="A1:EJ100"/>
  <sheetViews>
    <sheetView view="pageBreakPreview" zoomScale="40" zoomScaleNormal="25" zoomScaleSheetLayoutView="40" workbookViewId="0">
      <selection activeCell="AR81" sqref="AR81:CA82"/>
    </sheetView>
  </sheetViews>
  <sheetFormatPr defaultColWidth="2.44140625" defaultRowHeight="15"/>
  <cols>
    <col min="1" max="1" width="2.44140625" style="2"/>
    <col min="2" max="2" width="3.88671875" style="2" customWidth="1"/>
    <col min="3" max="3" width="12" style="2" bestFit="1" customWidth="1"/>
    <col min="4" max="40" width="3.88671875" style="2" customWidth="1"/>
    <col min="41" max="41" width="10" style="2" customWidth="1"/>
    <col min="42" max="82" width="3.88671875" style="2" customWidth="1"/>
    <col min="83" max="83" width="3" style="2" customWidth="1"/>
    <col min="84" max="222" width="2.44140625" style="2"/>
    <col min="223" max="223" width="3.88671875" style="2" customWidth="1"/>
    <col min="224" max="224" width="9.109375" style="2" customWidth="1"/>
    <col min="225" max="225" width="3.88671875" style="2" customWidth="1"/>
    <col min="226" max="229" width="1.44140625" style="2" customWidth="1"/>
    <col min="230" max="311" width="3.88671875" style="2" customWidth="1"/>
    <col min="312" max="478" width="2.44140625" style="2"/>
    <col min="479" max="479" width="3.88671875" style="2" customWidth="1"/>
    <col min="480" max="480" width="9.109375" style="2" customWidth="1"/>
    <col min="481" max="481" width="3.88671875" style="2" customWidth="1"/>
    <col min="482" max="485" width="1.44140625" style="2" customWidth="1"/>
    <col min="486" max="567" width="3.88671875" style="2" customWidth="1"/>
    <col min="568" max="734" width="2.44140625" style="2"/>
    <col min="735" max="735" width="3.88671875" style="2" customWidth="1"/>
    <col min="736" max="736" width="9.109375" style="2" customWidth="1"/>
    <col min="737" max="737" width="3.88671875" style="2" customWidth="1"/>
    <col min="738" max="741" width="1.44140625" style="2" customWidth="1"/>
    <col min="742" max="823" width="3.88671875" style="2" customWidth="1"/>
    <col min="824" max="990" width="2.44140625" style="2"/>
    <col min="991" max="991" width="3.88671875" style="2" customWidth="1"/>
    <col min="992" max="992" width="9.109375" style="2" customWidth="1"/>
    <col min="993" max="993" width="3.88671875" style="2" customWidth="1"/>
    <col min="994" max="997" width="1.44140625" style="2" customWidth="1"/>
    <col min="998" max="1079" width="3.88671875" style="2" customWidth="1"/>
    <col min="1080" max="1246" width="2.44140625" style="2"/>
    <col min="1247" max="1247" width="3.88671875" style="2" customWidth="1"/>
    <col min="1248" max="1248" width="9.109375" style="2" customWidth="1"/>
    <col min="1249" max="1249" width="3.88671875" style="2" customWidth="1"/>
    <col min="1250" max="1253" width="1.44140625" style="2" customWidth="1"/>
    <col min="1254" max="1335" width="3.88671875" style="2" customWidth="1"/>
    <col min="1336" max="1502" width="2.44140625" style="2"/>
    <col min="1503" max="1503" width="3.88671875" style="2" customWidth="1"/>
    <col min="1504" max="1504" width="9.109375" style="2" customWidth="1"/>
    <col min="1505" max="1505" width="3.88671875" style="2" customWidth="1"/>
    <col min="1506" max="1509" width="1.44140625" style="2" customWidth="1"/>
    <col min="1510" max="1591" width="3.88671875" style="2" customWidth="1"/>
    <col min="1592" max="1758" width="2.44140625" style="2"/>
    <col min="1759" max="1759" width="3.88671875" style="2" customWidth="1"/>
    <col min="1760" max="1760" width="9.109375" style="2" customWidth="1"/>
    <col min="1761" max="1761" width="3.88671875" style="2" customWidth="1"/>
    <col min="1762" max="1765" width="1.44140625" style="2" customWidth="1"/>
    <col min="1766" max="1847" width="3.88671875" style="2" customWidth="1"/>
    <col min="1848" max="2014" width="2.44140625" style="2"/>
    <col min="2015" max="2015" width="3.88671875" style="2" customWidth="1"/>
    <col min="2016" max="2016" width="9.109375" style="2" customWidth="1"/>
    <col min="2017" max="2017" width="3.88671875" style="2" customWidth="1"/>
    <col min="2018" max="2021" width="1.44140625" style="2" customWidth="1"/>
    <col min="2022" max="2103" width="3.88671875" style="2" customWidth="1"/>
    <col min="2104" max="2270" width="2.44140625" style="2"/>
    <col min="2271" max="2271" width="3.88671875" style="2" customWidth="1"/>
    <col min="2272" max="2272" width="9.109375" style="2" customWidth="1"/>
    <col min="2273" max="2273" width="3.88671875" style="2" customWidth="1"/>
    <col min="2274" max="2277" width="1.44140625" style="2" customWidth="1"/>
    <col min="2278" max="2359" width="3.88671875" style="2" customWidth="1"/>
    <col min="2360" max="2526" width="2.44140625" style="2"/>
    <col min="2527" max="2527" width="3.88671875" style="2" customWidth="1"/>
    <col min="2528" max="2528" width="9.109375" style="2" customWidth="1"/>
    <col min="2529" max="2529" width="3.88671875" style="2" customWidth="1"/>
    <col min="2530" max="2533" width="1.44140625" style="2" customWidth="1"/>
    <col min="2534" max="2615" width="3.88671875" style="2" customWidth="1"/>
    <col min="2616" max="2782" width="2.44140625" style="2"/>
    <col min="2783" max="2783" width="3.88671875" style="2" customWidth="1"/>
    <col min="2784" max="2784" width="9.109375" style="2" customWidth="1"/>
    <col min="2785" max="2785" width="3.88671875" style="2" customWidth="1"/>
    <col min="2786" max="2789" width="1.44140625" style="2" customWidth="1"/>
    <col min="2790" max="2871" width="3.88671875" style="2" customWidth="1"/>
    <col min="2872" max="3038" width="2.44140625" style="2"/>
    <col min="3039" max="3039" width="3.88671875" style="2" customWidth="1"/>
    <col min="3040" max="3040" width="9.109375" style="2" customWidth="1"/>
    <col min="3041" max="3041" width="3.88671875" style="2" customWidth="1"/>
    <col min="3042" max="3045" width="1.44140625" style="2" customWidth="1"/>
    <col min="3046" max="3127" width="3.88671875" style="2" customWidth="1"/>
    <col min="3128" max="3294" width="2.44140625" style="2"/>
    <col min="3295" max="3295" width="3.88671875" style="2" customWidth="1"/>
    <col min="3296" max="3296" width="9.109375" style="2" customWidth="1"/>
    <col min="3297" max="3297" width="3.88671875" style="2" customWidth="1"/>
    <col min="3298" max="3301" width="1.44140625" style="2" customWidth="1"/>
    <col min="3302" max="3383" width="3.88671875" style="2" customWidth="1"/>
    <col min="3384" max="3550" width="2.44140625" style="2"/>
    <col min="3551" max="3551" width="3.88671875" style="2" customWidth="1"/>
    <col min="3552" max="3552" width="9.109375" style="2" customWidth="1"/>
    <col min="3553" max="3553" width="3.88671875" style="2" customWidth="1"/>
    <col min="3554" max="3557" width="1.44140625" style="2" customWidth="1"/>
    <col min="3558" max="3639" width="3.88671875" style="2" customWidth="1"/>
    <col min="3640" max="3806" width="2.44140625" style="2"/>
    <col min="3807" max="3807" width="3.88671875" style="2" customWidth="1"/>
    <col min="3808" max="3808" width="9.109375" style="2" customWidth="1"/>
    <col min="3809" max="3809" width="3.88671875" style="2" customWidth="1"/>
    <col min="3810" max="3813" width="1.44140625" style="2" customWidth="1"/>
    <col min="3814" max="3895" width="3.88671875" style="2" customWidth="1"/>
    <col min="3896" max="4062" width="2.44140625" style="2"/>
    <col min="4063" max="4063" width="3.88671875" style="2" customWidth="1"/>
    <col min="4064" max="4064" width="9.109375" style="2" customWidth="1"/>
    <col min="4065" max="4065" width="3.88671875" style="2" customWidth="1"/>
    <col min="4066" max="4069" width="1.44140625" style="2" customWidth="1"/>
    <col min="4070" max="4151" width="3.88671875" style="2" customWidth="1"/>
    <col min="4152" max="4318" width="2.44140625" style="2"/>
    <col min="4319" max="4319" width="3.88671875" style="2" customWidth="1"/>
    <col min="4320" max="4320" width="9.109375" style="2" customWidth="1"/>
    <col min="4321" max="4321" width="3.88671875" style="2" customWidth="1"/>
    <col min="4322" max="4325" width="1.44140625" style="2" customWidth="1"/>
    <col min="4326" max="4407" width="3.88671875" style="2" customWidth="1"/>
    <col min="4408" max="4574" width="2.44140625" style="2"/>
    <col min="4575" max="4575" width="3.88671875" style="2" customWidth="1"/>
    <col min="4576" max="4576" width="9.109375" style="2" customWidth="1"/>
    <col min="4577" max="4577" width="3.88671875" style="2" customWidth="1"/>
    <col min="4578" max="4581" width="1.44140625" style="2" customWidth="1"/>
    <col min="4582" max="4663" width="3.88671875" style="2" customWidth="1"/>
    <col min="4664" max="4830" width="2.44140625" style="2"/>
    <col min="4831" max="4831" width="3.88671875" style="2" customWidth="1"/>
    <col min="4832" max="4832" width="9.109375" style="2" customWidth="1"/>
    <col min="4833" max="4833" width="3.88671875" style="2" customWidth="1"/>
    <col min="4834" max="4837" width="1.44140625" style="2" customWidth="1"/>
    <col min="4838" max="4919" width="3.88671875" style="2" customWidth="1"/>
    <col min="4920" max="5086" width="2.44140625" style="2"/>
    <col min="5087" max="5087" width="3.88671875" style="2" customWidth="1"/>
    <col min="5088" max="5088" width="9.109375" style="2" customWidth="1"/>
    <col min="5089" max="5089" width="3.88671875" style="2" customWidth="1"/>
    <col min="5090" max="5093" width="1.44140625" style="2" customWidth="1"/>
    <col min="5094" max="5175" width="3.88671875" style="2" customWidth="1"/>
    <col min="5176" max="5342" width="2.44140625" style="2"/>
    <col min="5343" max="5343" width="3.88671875" style="2" customWidth="1"/>
    <col min="5344" max="5344" width="9.109375" style="2" customWidth="1"/>
    <col min="5345" max="5345" width="3.88671875" style="2" customWidth="1"/>
    <col min="5346" max="5349" width="1.44140625" style="2" customWidth="1"/>
    <col min="5350" max="5431" width="3.88671875" style="2" customWidth="1"/>
    <col min="5432" max="5598" width="2.44140625" style="2"/>
    <col min="5599" max="5599" width="3.88671875" style="2" customWidth="1"/>
    <col min="5600" max="5600" width="9.109375" style="2" customWidth="1"/>
    <col min="5601" max="5601" width="3.88671875" style="2" customWidth="1"/>
    <col min="5602" max="5605" width="1.44140625" style="2" customWidth="1"/>
    <col min="5606" max="5687" width="3.88671875" style="2" customWidth="1"/>
    <col min="5688" max="5854" width="2.44140625" style="2"/>
    <col min="5855" max="5855" width="3.88671875" style="2" customWidth="1"/>
    <col min="5856" max="5856" width="9.109375" style="2" customWidth="1"/>
    <col min="5857" max="5857" width="3.88671875" style="2" customWidth="1"/>
    <col min="5858" max="5861" width="1.44140625" style="2" customWidth="1"/>
    <col min="5862" max="5943" width="3.88671875" style="2" customWidth="1"/>
    <col min="5944" max="6110" width="2.44140625" style="2"/>
    <col min="6111" max="6111" width="3.88671875" style="2" customWidth="1"/>
    <col min="6112" max="6112" width="9.109375" style="2" customWidth="1"/>
    <col min="6113" max="6113" width="3.88671875" style="2" customWidth="1"/>
    <col min="6114" max="6117" width="1.44140625" style="2" customWidth="1"/>
    <col min="6118" max="6199" width="3.88671875" style="2" customWidth="1"/>
    <col min="6200" max="6366" width="2.44140625" style="2"/>
    <col min="6367" max="6367" width="3.88671875" style="2" customWidth="1"/>
    <col min="6368" max="6368" width="9.109375" style="2" customWidth="1"/>
    <col min="6369" max="6369" width="3.88671875" style="2" customWidth="1"/>
    <col min="6370" max="6373" width="1.44140625" style="2" customWidth="1"/>
    <col min="6374" max="6455" width="3.88671875" style="2" customWidth="1"/>
    <col min="6456" max="6622" width="2.44140625" style="2"/>
    <col min="6623" max="6623" width="3.88671875" style="2" customWidth="1"/>
    <col min="6624" max="6624" width="9.109375" style="2" customWidth="1"/>
    <col min="6625" max="6625" width="3.88671875" style="2" customWidth="1"/>
    <col min="6626" max="6629" width="1.44140625" style="2" customWidth="1"/>
    <col min="6630" max="6711" width="3.88671875" style="2" customWidth="1"/>
    <col min="6712" max="6878" width="2.44140625" style="2"/>
    <col min="6879" max="6879" width="3.88671875" style="2" customWidth="1"/>
    <col min="6880" max="6880" width="9.109375" style="2" customWidth="1"/>
    <col min="6881" max="6881" width="3.88671875" style="2" customWidth="1"/>
    <col min="6882" max="6885" width="1.44140625" style="2" customWidth="1"/>
    <col min="6886" max="6967" width="3.88671875" style="2" customWidth="1"/>
    <col min="6968" max="7134" width="2.44140625" style="2"/>
    <col min="7135" max="7135" width="3.88671875" style="2" customWidth="1"/>
    <col min="7136" max="7136" width="9.109375" style="2" customWidth="1"/>
    <col min="7137" max="7137" width="3.88671875" style="2" customWidth="1"/>
    <col min="7138" max="7141" width="1.44140625" style="2" customWidth="1"/>
    <col min="7142" max="7223" width="3.88671875" style="2" customWidth="1"/>
    <col min="7224" max="7390" width="2.44140625" style="2"/>
    <col min="7391" max="7391" width="3.88671875" style="2" customWidth="1"/>
    <col min="7392" max="7392" width="9.109375" style="2" customWidth="1"/>
    <col min="7393" max="7393" width="3.88671875" style="2" customWidth="1"/>
    <col min="7394" max="7397" width="1.44140625" style="2" customWidth="1"/>
    <col min="7398" max="7479" width="3.88671875" style="2" customWidth="1"/>
    <col min="7480" max="7646" width="2.44140625" style="2"/>
    <col min="7647" max="7647" width="3.88671875" style="2" customWidth="1"/>
    <col min="7648" max="7648" width="9.109375" style="2" customWidth="1"/>
    <col min="7649" max="7649" width="3.88671875" style="2" customWidth="1"/>
    <col min="7650" max="7653" width="1.44140625" style="2" customWidth="1"/>
    <col min="7654" max="7735" width="3.88671875" style="2" customWidth="1"/>
    <col min="7736" max="7902" width="2.44140625" style="2"/>
    <col min="7903" max="7903" width="3.88671875" style="2" customWidth="1"/>
    <col min="7904" max="7904" width="9.109375" style="2" customWidth="1"/>
    <col min="7905" max="7905" width="3.88671875" style="2" customWidth="1"/>
    <col min="7906" max="7909" width="1.44140625" style="2" customWidth="1"/>
    <col min="7910" max="7991" width="3.88671875" style="2" customWidth="1"/>
    <col min="7992" max="8158" width="2.44140625" style="2"/>
    <col min="8159" max="8159" width="3.88671875" style="2" customWidth="1"/>
    <col min="8160" max="8160" width="9.109375" style="2" customWidth="1"/>
    <col min="8161" max="8161" width="3.88671875" style="2" customWidth="1"/>
    <col min="8162" max="8165" width="1.44140625" style="2" customWidth="1"/>
    <col min="8166" max="8247" width="3.88671875" style="2" customWidth="1"/>
    <col min="8248" max="8414" width="2.44140625" style="2"/>
    <col min="8415" max="8415" width="3.88671875" style="2" customWidth="1"/>
    <col min="8416" max="8416" width="9.109375" style="2" customWidth="1"/>
    <col min="8417" max="8417" width="3.88671875" style="2" customWidth="1"/>
    <col min="8418" max="8421" width="1.44140625" style="2" customWidth="1"/>
    <col min="8422" max="8503" width="3.88671875" style="2" customWidth="1"/>
    <col min="8504" max="8670" width="2.44140625" style="2"/>
    <col min="8671" max="8671" width="3.88671875" style="2" customWidth="1"/>
    <col min="8672" max="8672" width="9.109375" style="2" customWidth="1"/>
    <col min="8673" max="8673" width="3.88671875" style="2" customWidth="1"/>
    <col min="8674" max="8677" width="1.44140625" style="2" customWidth="1"/>
    <col min="8678" max="8759" width="3.88671875" style="2" customWidth="1"/>
    <col min="8760" max="8926" width="2.44140625" style="2"/>
    <col min="8927" max="8927" width="3.88671875" style="2" customWidth="1"/>
    <col min="8928" max="8928" width="9.109375" style="2" customWidth="1"/>
    <col min="8929" max="8929" width="3.88671875" style="2" customWidth="1"/>
    <col min="8930" max="8933" width="1.44140625" style="2" customWidth="1"/>
    <col min="8934" max="9015" width="3.88671875" style="2" customWidth="1"/>
    <col min="9016" max="9182" width="2.44140625" style="2"/>
    <col min="9183" max="9183" width="3.88671875" style="2" customWidth="1"/>
    <col min="9184" max="9184" width="9.109375" style="2" customWidth="1"/>
    <col min="9185" max="9185" width="3.88671875" style="2" customWidth="1"/>
    <col min="9186" max="9189" width="1.44140625" style="2" customWidth="1"/>
    <col min="9190" max="9271" width="3.88671875" style="2" customWidth="1"/>
    <col min="9272" max="9438" width="2.44140625" style="2"/>
    <col min="9439" max="9439" width="3.88671875" style="2" customWidth="1"/>
    <col min="9440" max="9440" width="9.109375" style="2" customWidth="1"/>
    <col min="9441" max="9441" width="3.88671875" style="2" customWidth="1"/>
    <col min="9442" max="9445" width="1.44140625" style="2" customWidth="1"/>
    <col min="9446" max="9527" width="3.88671875" style="2" customWidth="1"/>
    <col min="9528" max="9694" width="2.44140625" style="2"/>
    <col min="9695" max="9695" width="3.88671875" style="2" customWidth="1"/>
    <col min="9696" max="9696" width="9.109375" style="2" customWidth="1"/>
    <col min="9697" max="9697" width="3.88671875" style="2" customWidth="1"/>
    <col min="9698" max="9701" width="1.44140625" style="2" customWidth="1"/>
    <col min="9702" max="9783" width="3.88671875" style="2" customWidth="1"/>
    <col min="9784" max="9950" width="2.44140625" style="2"/>
    <col min="9951" max="9951" width="3.88671875" style="2" customWidth="1"/>
    <col min="9952" max="9952" width="9.109375" style="2" customWidth="1"/>
    <col min="9953" max="9953" width="3.88671875" style="2" customWidth="1"/>
    <col min="9954" max="9957" width="1.44140625" style="2" customWidth="1"/>
    <col min="9958" max="10039" width="3.88671875" style="2" customWidth="1"/>
    <col min="10040" max="10206" width="2.44140625" style="2"/>
    <col min="10207" max="10207" width="3.88671875" style="2" customWidth="1"/>
    <col min="10208" max="10208" width="9.109375" style="2" customWidth="1"/>
    <col min="10209" max="10209" width="3.88671875" style="2" customWidth="1"/>
    <col min="10210" max="10213" width="1.44140625" style="2" customWidth="1"/>
    <col min="10214" max="10295" width="3.88671875" style="2" customWidth="1"/>
    <col min="10296" max="10462" width="2.44140625" style="2"/>
    <col min="10463" max="10463" width="3.88671875" style="2" customWidth="1"/>
    <col min="10464" max="10464" width="9.109375" style="2" customWidth="1"/>
    <col min="10465" max="10465" width="3.88671875" style="2" customWidth="1"/>
    <col min="10466" max="10469" width="1.44140625" style="2" customWidth="1"/>
    <col min="10470" max="10551" width="3.88671875" style="2" customWidth="1"/>
    <col min="10552" max="10718" width="2.44140625" style="2"/>
    <col min="10719" max="10719" width="3.88671875" style="2" customWidth="1"/>
    <col min="10720" max="10720" width="9.109375" style="2" customWidth="1"/>
    <col min="10721" max="10721" width="3.88671875" style="2" customWidth="1"/>
    <col min="10722" max="10725" width="1.44140625" style="2" customWidth="1"/>
    <col min="10726" max="10807" width="3.88671875" style="2" customWidth="1"/>
    <col min="10808" max="10974" width="2.44140625" style="2"/>
    <col min="10975" max="10975" width="3.88671875" style="2" customWidth="1"/>
    <col min="10976" max="10976" width="9.109375" style="2" customWidth="1"/>
    <col min="10977" max="10977" width="3.88671875" style="2" customWidth="1"/>
    <col min="10978" max="10981" width="1.44140625" style="2" customWidth="1"/>
    <col min="10982" max="11063" width="3.88671875" style="2" customWidth="1"/>
    <col min="11064" max="11230" width="2.44140625" style="2"/>
    <col min="11231" max="11231" width="3.88671875" style="2" customWidth="1"/>
    <col min="11232" max="11232" width="9.109375" style="2" customWidth="1"/>
    <col min="11233" max="11233" width="3.88671875" style="2" customWidth="1"/>
    <col min="11234" max="11237" width="1.44140625" style="2" customWidth="1"/>
    <col min="11238" max="11319" width="3.88671875" style="2" customWidth="1"/>
    <col min="11320" max="11486" width="2.44140625" style="2"/>
    <col min="11487" max="11487" width="3.88671875" style="2" customWidth="1"/>
    <col min="11488" max="11488" width="9.109375" style="2" customWidth="1"/>
    <col min="11489" max="11489" width="3.88671875" style="2" customWidth="1"/>
    <col min="11490" max="11493" width="1.44140625" style="2" customWidth="1"/>
    <col min="11494" max="11575" width="3.88671875" style="2" customWidth="1"/>
    <col min="11576" max="11742" width="2.44140625" style="2"/>
    <col min="11743" max="11743" width="3.88671875" style="2" customWidth="1"/>
    <col min="11744" max="11744" width="9.109375" style="2" customWidth="1"/>
    <col min="11745" max="11745" width="3.88671875" style="2" customWidth="1"/>
    <col min="11746" max="11749" width="1.44140625" style="2" customWidth="1"/>
    <col min="11750" max="11831" width="3.88671875" style="2" customWidth="1"/>
    <col min="11832" max="11998" width="2.44140625" style="2"/>
    <col min="11999" max="11999" width="3.88671875" style="2" customWidth="1"/>
    <col min="12000" max="12000" width="9.109375" style="2" customWidth="1"/>
    <col min="12001" max="12001" width="3.88671875" style="2" customWidth="1"/>
    <col min="12002" max="12005" width="1.44140625" style="2" customWidth="1"/>
    <col min="12006" max="12087" width="3.88671875" style="2" customWidth="1"/>
    <col min="12088" max="12254" width="2.44140625" style="2"/>
    <col min="12255" max="12255" width="3.88671875" style="2" customWidth="1"/>
    <col min="12256" max="12256" width="9.109375" style="2" customWidth="1"/>
    <col min="12257" max="12257" width="3.88671875" style="2" customWidth="1"/>
    <col min="12258" max="12261" width="1.44140625" style="2" customWidth="1"/>
    <col min="12262" max="12343" width="3.88671875" style="2" customWidth="1"/>
    <col min="12344" max="12510" width="2.44140625" style="2"/>
    <col min="12511" max="12511" width="3.88671875" style="2" customWidth="1"/>
    <col min="12512" max="12512" width="9.109375" style="2" customWidth="1"/>
    <col min="12513" max="12513" width="3.88671875" style="2" customWidth="1"/>
    <col min="12514" max="12517" width="1.44140625" style="2" customWidth="1"/>
    <col min="12518" max="12599" width="3.88671875" style="2" customWidth="1"/>
    <col min="12600" max="12766" width="2.44140625" style="2"/>
    <col min="12767" max="12767" width="3.88671875" style="2" customWidth="1"/>
    <col min="12768" max="12768" width="9.109375" style="2" customWidth="1"/>
    <col min="12769" max="12769" width="3.88671875" style="2" customWidth="1"/>
    <col min="12770" max="12773" width="1.44140625" style="2" customWidth="1"/>
    <col min="12774" max="12855" width="3.88671875" style="2" customWidth="1"/>
    <col min="12856" max="13022" width="2.44140625" style="2"/>
    <col min="13023" max="13023" width="3.88671875" style="2" customWidth="1"/>
    <col min="13024" max="13024" width="9.109375" style="2" customWidth="1"/>
    <col min="13025" max="13025" width="3.88671875" style="2" customWidth="1"/>
    <col min="13026" max="13029" width="1.44140625" style="2" customWidth="1"/>
    <col min="13030" max="13111" width="3.88671875" style="2" customWidth="1"/>
    <col min="13112" max="13278" width="2.44140625" style="2"/>
    <col min="13279" max="13279" width="3.88671875" style="2" customWidth="1"/>
    <col min="13280" max="13280" width="9.109375" style="2" customWidth="1"/>
    <col min="13281" max="13281" width="3.88671875" style="2" customWidth="1"/>
    <col min="13282" max="13285" width="1.44140625" style="2" customWidth="1"/>
    <col min="13286" max="13367" width="3.88671875" style="2" customWidth="1"/>
    <col min="13368" max="13534" width="2.44140625" style="2"/>
    <col min="13535" max="13535" width="3.88671875" style="2" customWidth="1"/>
    <col min="13536" max="13536" width="9.109375" style="2" customWidth="1"/>
    <col min="13537" max="13537" width="3.88671875" style="2" customWidth="1"/>
    <col min="13538" max="13541" width="1.44140625" style="2" customWidth="1"/>
    <col min="13542" max="13623" width="3.88671875" style="2" customWidth="1"/>
    <col min="13624" max="13790" width="2.44140625" style="2"/>
    <col min="13791" max="13791" width="3.88671875" style="2" customWidth="1"/>
    <col min="13792" max="13792" width="9.109375" style="2" customWidth="1"/>
    <col min="13793" max="13793" width="3.88671875" style="2" customWidth="1"/>
    <col min="13794" max="13797" width="1.44140625" style="2" customWidth="1"/>
    <col min="13798" max="13879" width="3.88671875" style="2" customWidth="1"/>
    <col min="13880" max="14046" width="2.44140625" style="2"/>
    <col min="14047" max="14047" width="3.88671875" style="2" customWidth="1"/>
    <col min="14048" max="14048" width="9.109375" style="2" customWidth="1"/>
    <col min="14049" max="14049" width="3.88671875" style="2" customWidth="1"/>
    <col min="14050" max="14053" width="1.44140625" style="2" customWidth="1"/>
    <col min="14054" max="14135" width="3.88671875" style="2" customWidth="1"/>
    <col min="14136" max="14302" width="2.44140625" style="2"/>
    <col min="14303" max="14303" width="3.88671875" style="2" customWidth="1"/>
    <col min="14304" max="14304" width="9.109375" style="2" customWidth="1"/>
    <col min="14305" max="14305" width="3.88671875" style="2" customWidth="1"/>
    <col min="14306" max="14309" width="1.44140625" style="2" customWidth="1"/>
    <col min="14310" max="14391" width="3.88671875" style="2" customWidth="1"/>
    <col min="14392" max="14558" width="2.44140625" style="2"/>
    <col min="14559" max="14559" width="3.88671875" style="2" customWidth="1"/>
    <col min="14560" max="14560" width="9.109375" style="2" customWidth="1"/>
    <col min="14561" max="14561" width="3.88671875" style="2" customWidth="1"/>
    <col min="14562" max="14565" width="1.44140625" style="2" customWidth="1"/>
    <col min="14566" max="14647" width="3.88671875" style="2" customWidth="1"/>
    <col min="14648" max="14814" width="2.44140625" style="2"/>
    <col min="14815" max="14815" width="3.88671875" style="2" customWidth="1"/>
    <col min="14816" max="14816" width="9.109375" style="2" customWidth="1"/>
    <col min="14817" max="14817" width="3.88671875" style="2" customWidth="1"/>
    <col min="14818" max="14821" width="1.44140625" style="2" customWidth="1"/>
    <col min="14822" max="14903" width="3.88671875" style="2" customWidth="1"/>
    <col min="14904" max="15070" width="2.44140625" style="2"/>
    <col min="15071" max="15071" width="3.88671875" style="2" customWidth="1"/>
    <col min="15072" max="15072" width="9.109375" style="2" customWidth="1"/>
    <col min="15073" max="15073" width="3.88671875" style="2" customWidth="1"/>
    <col min="15074" max="15077" width="1.44140625" style="2" customWidth="1"/>
    <col min="15078" max="15159" width="3.88671875" style="2" customWidth="1"/>
    <col min="15160" max="15326" width="2.44140625" style="2"/>
    <col min="15327" max="15327" width="3.88671875" style="2" customWidth="1"/>
    <col min="15328" max="15328" width="9.109375" style="2" customWidth="1"/>
    <col min="15329" max="15329" width="3.88671875" style="2" customWidth="1"/>
    <col min="15330" max="15333" width="1.44140625" style="2" customWidth="1"/>
    <col min="15334" max="15415" width="3.88671875" style="2" customWidth="1"/>
    <col min="15416" max="15582" width="2.44140625" style="2"/>
    <col min="15583" max="15583" width="3.88671875" style="2" customWidth="1"/>
    <col min="15584" max="15584" width="9.109375" style="2" customWidth="1"/>
    <col min="15585" max="15585" width="3.88671875" style="2" customWidth="1"/>
    <col min="15586" max="15589" width="1.44140625" style="2" customWidth="1"/>
    <col min="15590" max="15671" width="3.88671875" style="2" customWidth="1"/>
    <col min="15672" max="15838" width="2.44140625" style="2"/>
    <col min="15839" max="15839" width="3.88671875" style="2" customWidth="1"/>
    <col min="15840" max="15840" width="9.109375" style="2" customWidth="1"/>
    <col min="15841" max="15841" width="3.88671875" style="2" customWidth="1"/>
    <col min="15842" max="15845" width="1.44140625" style="2" customWidth="1"/>
    <col min="15846" max="15927" width="3.88671875" style="2" customWidth="1"/>
    <col min="15928" max="16094" width="2.44140625" style="2"/>
    <col min="16095" max="16095" width="3.88671875" style="2" customWidth="1"/>
    <col min="16096" max="16096" width="9.109375" style="2" customWidth="1"/>
    <col min="16097" max="16097" width="3.88671875" style="2" customWidth="1"/>
    <col min="16098" max="16101" width="1.44140625" style="2" customWidth="1"/>
    <col min="16102" max="16183" width="3.88671875" style="2" customWidth="1"/>
    <col min="16184" max="16384" width="2.44140625" style="2"/>
  </cols>
  <sheetData>
    <row r="1" spans="2:82" ht="15.9" customHeight="1"/>
    <row r="2" spans="2:82" ht="15.9" customHeight="1"/>
    <row r="3" spans="2:82" ht="15.9" customHeight="1"/>
    <row r="4" spans="2:82" ht="15.9" customHeight="1">
      <c r="B4" s="140"/>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row>
    <row r="5" spans="2:82" ht="15.9" customHeight="1">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row>
    <row r="6" spans="2:82" ht="15.9" customHeight="1">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row>
    <row r="7" spans="2:82" ht="42" customHeight="1">
      <c r="B7" s="180"/>
      <c r="C7" s="143"/>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94"/>
    </row>
    <row r="8" spans="2:82" ht="18.75" customHeight="1" thickBot="1">
      <c r="B8" s="447"/>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68"/>
    </row>
    <row r="9" spans="2:82" ht="39.9" customHeight="1">
      <c r="B9" s="447"/>
      <c r="C9" s="142"/>
      <c r="D9" s="1989">
        <v>9</v>
      </c>
      <c r="E9" s="1990"/>
      <c r="F9" s="1990"/>
      <c r="G9" s="1991"/>
      <c r="H9" s="142"/>
      <c r="I9" s="191" t="s">
        <v>1372</v>
      </c>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68"/>
    </row>
    <row r="10" spans="2:82" ht="39.9" customHeight="1" thickBot="1">
      <c r="B10" s="447"/>
      <c r="C10" s="142"/>
      <c r="D10" s="1992"/>
      <c r="E10" s="1993"/>
      <c r="F10" s="1993"/>
      <c r="G10" s="1994"/>
      <c r="H10" s="142"/>
      <c r="I10" s="192" t="s">
        <v>1373</v>
      </c>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2006" t="s">
        <v>1215</v>
      </c>
      <c r="AU10" s="2006"/>
      <c r="AV10" s="2006"/>
      <c r="AW10" s="2006"/>
      <c r="AX10" s="2006"/>
      <c r="AY10" s="2006"/>
      <c r="AZ10" s="2006"/>
      <c r="BA10" s="2006"/>
      <c r="BB10" s="2006"/>
      <c r="BC10" s="2006"/>
      <c r="BD10" s="2006"/>
      <c r="BE10" s="2006"/>
      <c r="BF10" s="2006"/>
      <c r="BG10" s="2006"/>
      <c r="BH10" s="2006"/>
      <c r="BI10" s="2006"/>
      <c r="BJ10" s="2006"/>
      <c r="BK10" s="2006"/>
      <c r="BL10" s="2006"/>
      <c r="BM10" s="2006"/>
      <c r="BN10" s="2006"/>
      <c r="BO10" s="2006"/>
      <c r="BP10" s="2006"/>
      <c r="BQ10" s="2006"/>
      <c r="BR10" s="2006"/>
      <c r="BS10" s="2006"/>
      <c r="BT10" s="2006"/>
      <c r="BU10" s="2006"/>
      <c r="BV10" s="2006"/>
      <c r="BW10" s="2006"/>
      <c r="BX10" s="2006"/>
      <c r="BY10" s="2006"/>
      <c r="BZ10" s="2006"/>
      <c r="CA10" s="2006"/>
      <c r="CB10" s="2006"/>
      <c r="CC10" s="142"/>
      <c r="CD10" s="168"/>
    </row>
    <row r="11" spans="2:82" ht="39.9" customHeight="1">
      <c r="B11" s="447"/>
      <c r="C11" s="142"/>
      <c r="D11" s="142"/>
      <c r="E11" s="142"/>
      <c r="F11" s="142"/>
      <c r="G11" s="142"/>
      <c r="H11" s="142"/>
      <c r="I11" s="19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2006" t="s">
        <v>913</v>
      </c>
      <c r="AU11" s="2006"/>
      <c r="AV11" s="2006"/>
      <c r="AW11" s="2006"/>
      <c r="AX11" s="2006"/>
      <c r="AY11" s="2006"/>
      <c r="AZ11" s="2006"/>
      <c r="BA11" s="2006"/>
      <c r="BB11" s="2006"/>
      <c r="BC11" s="2006"/>
      <c r="BD11" s="2006"/>
      <c r="BE11" s="2006"/>
      <c r="BF11" s="2006"/>
      <c r="BG11" s="2006"/>
      <c r="BH11" s="2006"/>
      <c r="BI11" s="2006"/>
      <c r="BJ11" s="2006"/>
      <c r="BK11" s="2006"/>
      <c r="BL11" s="2006"/>
      <c r="BM11" s="2006"/>
      <c r="BN11" s="2006"/>
      <c r="BO11" s="2006"/>
      <c r="BP11" s="2006"/>
      <c r="BQ11" s="2006"/>
      <c r="BR11" s="2006"/>
      <c r="BS11" s="2006"/>
      <c r="BT11" s="2006"/>
      <c r="BU11" s="2006"/>
      <c r="BV11" s="2006"/>
      <c r="BW11" s="2006"/>
      <c r="BX11" s="2006"/>
      <c r="BY11" s="2006"/>
      <c r="BZ11" s="2006"/>
      <c r="CA11" s="2006"/>
      <c r="CB11" s="167"/>
      <c r="CC11" s="142"/>
      <c r="CD11" s="168"/>
    </row>
    <row r="12" spans="2:82" ht="30" customHeight="1">
      <c r="B12" s="447"/>
      <c r="C12" s="142"/>
      <c r="D12" s="142"/>
      <c r="E12" s="142"/>
      <c r="F12" s="142"/>
      <c r="G12" s="142"/>
      <c r="H12" s="142"/>
      <c r="I12" s="19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357" t="s">
        <v>1354</v>
      </c>
      <c r="BZ12" s="142"/>
      <c r="CA12" s="142"/>
      <c r="CB12" s="142"/>
      <c r="CC12" s="142"/>
      <c r="CD12" s="168"/>
    </row>
    <row r="13" spans="2:82" ht="30" customHeight="1">
      <c r="B13" s="447"/>
      <c r="C13" s="142"/>
      <c r="D13" s="130" t="s">
        <v>729</v>
      </c>
      <c r="F13" s="132" t="s">
        <v>1455</v>
      </c>
      <c r="G13"/>
      <c r="H13"/>
      <c r="I13"/>
      <c r="J13"/>
      <c r="K13"/>
      <c r="L13"/>
      <c r="M13"/>
      <c r="N13"/>
      <c r="O13"/>
      <c r="P13"/>
      <c r="Q13"/>
      <c r="R13"/>
      <c r="S13"/>
      <c r="T13"/>
      <c r="U13"/>
      <c r="V13"/>
      <c r="W13"/>
      <c r="X13"/>
      <c r="Y13"/>
      <c r="Z13"/>
      <c r="AA13"/>
      <c r="AB13"/>
      <c r="AC13"/>
      <c r="AD13"/>
      <c r="AE13"/>
      <c r="AF13"/>
      <c r="AG13"/>
      <c r="AH13"/>
      <c r="AI13"/>
      <c r="AJ13" s="69"/>
      <c r="AK13" s="69"/>
      <c r="AL13" s="69"/>
      <c r="AM13" s="69"/>
      <c r="AN13" s="69"/>
      <c r="AO13" s="69"/>
      <c r="AP13" s="2002">
        <v>26</v>
      </c>
      <c r="AQ13" s="2002"/>
      <c r="AR13" s="1995"/>
      <c r="AS13" s="1996"/>
      <c r="AT13" s="1996"/>
      <c r="AU13" s="1996"/>
      <c r="AV13" s="1996"/>
      <c r="AW13" s="1996"/>
      <c r="AX13" s="1996"/>
      <c r="AY13" s="1996"/>
      <c r="AZ13" s="1996"/>
      <c r="BA13" s="1996"/>
      <c r="BB13" s="1996"/>
      <c r="BC13" s="1996"/>
      <c r="BD13" s="1996"/>
      <c r="BE13" s="1996"/>
      <c r="BF13" s="1996"/>
      <c r="BG13" s="1996"/>
      <c r="BH13" s="1996"/>
      <c r="BI13" s="1996"/>
      <c r="BJ13" s="1996"/>
      <c r="BK13" s="1996"/>
      <c r="BL13" s="1996"/>
      <c r="BM13" s="1996"/>
      <c r="BN13" s="1996"/>
      <c r="BO13" s="1996"/>
      <c r="BP13" s="1996"/>
      <c r="BQ13" s="1996"/>
      <c r="BR13" s="1996"/>
      <c r="BS13" s="1996"/>
      <c r="BT13" s="1996"/>
      <c r="BU13" s="1996"/>
      <c r="BV13" s="1996"/>
      <c r="BW13" s="1996"/>
      <c r="BX13" s="1996"/>
      <c r="BY13" s="1996"/>
      <c r="BZ13" s="1996"/>
      <c r="CA13" s="1997"/>
      <c r="CB13" s="142"/>
      <c r="CC13" s="142"/>
      <c r="CD13" s="168"/>
    </row>
    <row r="14" spans="2:82" ht="30" customHeight="1">
      <c r="B14" s="447"/>
      <c r="C14" s="142"/>
      <c r="D14" s="133"/>
      <c r="F14" s="134" t="s">
        <v>1456</v>
      </c>
      <c r="G14"/>
      <c r="H14"/>
      <c r="I14"/>
      <c r="J14"/>
      <c r="K14"/>
      <c r="L14"/>
      <c r="M14"/>
      <c r="N14"/>
      <c r="O14"/>
      <c r="P14"/>
      <c r="Q14"/>
      <c r="R14"/>
      <c r="S14"/>
      <c r="T14"/>
      <c r="U14"/>
      <c r="V14"/>
      <c r="W14"/>
      <c r="X14"/>
      <c r="Y14"/>
      <c r="Z14"/>
      <c r="AA14"/>
      <c r="AB14"/>
      <c r="AC14"/>
      <c r="AD14"/>
      <c r="AE14"/>
      <c r="AF14"/>
      <c r="AG14"/>
      <c r="AH14"/>
      <c r="AI14"/>
      <c r="AJ14" s="69"/>
      <c r="AK14" s="69"/>
      <c r="AL14" s="69"/>
      <c r="AM14" s="69"/>
      <c r="AN14" s="69"/>
      <c r="AO14" s="69"/>
      <c r="AP14" s="2002"/>
      <c r="AQ14" s="2002"/>
      <c r="AR14" s="1998"/>
      <c r="AS14" s="1999"/>
      <c r="AT14" s="1999"/>
      <c r="AU14" s="1999"/>
      <c r="AV14" s="1999"/>
      <c r="AW14" s="1999"/>
      <c r="AX14" s="1999"/>
      <c r="AY14" s="1999"/>
      <c r="AZ14" s="1999"/>
      <c r="BA14" s="1999"/>
      <c r="BB14" s="1999"/>
      <c r="BC14" s="1999"/>
      <c r="BD14" s="1999"/>
      <c r="BE14" s="1999"/>
      <c r="BF14" s="1999"/>
      <c r="BG14" s="1999"/>
      <c r="BH14" s="1999"/>
      <c r="BI14" s="1999"/>
      <c r="BJ14" s="1999"/>
      <c r="BK14" s="1999"/>
      <c r="BL14" s="1999"/>
      <c r="BM14" s="1999"/>
      <c r="BN14" s="1999"/>
      <c r="BO14" s="1999"/>
      <c r="BP14" s="1999"/>
      <c r="BQ14" s="1999"/>
      <c r="BR14" s="1999"/>
      <c r="BS14" s="1999"/>
      <c r="BT14" s="1999"/>
      <c r="BU14" s="1999"/>
      <c r="BV14" s="1999"/>
      <c r="BW14" s="1999"/>
      <c r="BX14" s="1999"/>
      <c r="BY14" s="1999"/>
      <c r="BZ14" s="1999"/>
      <c r="CA14" s="2000"/>
      <c r="CB14" s="142"/>
      <c r="CC14" s="142"/>
      <c r="CD14" s="168"/>
    </row>
    <row r="15" spans="2:82" ht="30" customHeight="1" thickBot="1">
      <c r="B15" s="447"/>
      <c r="C15" s="142"/>
      <c r="D15"/>
      <c r="E15"/>
      <c r="F15"/>
      <c r="G15"/>
      <c r="H15"/>
      <c r="I15"/>
      <c r="J15"/>
      <c r="K15"/>
      <c r="L15"/>
      <c r="M15"/>
      <c r="N15"/>
      <c r="O15"/>
      <c r="P15"/>
      <c r="Q15"/>
      <c r="R15"/>
      <c r="S15"/>
      <c r="T15"/>
      <c r="U15"/>
      <c r="V15"/>
      <c r="W15"/>
      <c r="X15"/>
      <c r="Y15"/>
      <c r="Z15"/>
      <c r="AA15"/>
      <c r="AB15"/>
      <c r="AC15"/>
      <c r="AD15"/>
      <c r="AE15"/>
      <c r="AF15"/>
      <c r="AG15"/>
      <c r="AH15"/>
      <c r="AI15"/>
      <c r="AJ15" s="69"/>
      <c r="AK15" s="69"/>
      <c r="AL15" s="69"/>
      <c r="AM15" s="69"/>
      <c r="AN15" s="69"/>
      <c r="AO15" s="69"/>
      <c r="AP15" s="69"/>
      <c r="AQ15" s="69"/>
      <c r="AR15" s="69"/>
      <c r="AS15" s="69"/>
      <c r="AT15" s="69"/>
      <c r="AU15" s="69"/>
      <c r="AV15" s="69"/>
      <c r="AW15"/>
      <c r="AX15"/>
      <c r="AY15"/>
      <c r="AZ15"/>
      <c r="BA15"/>
      <c r="BB15"/>
      <c r="BC15"/>
      <c r="BD15"/>
      <c r="BE15"/>
      <c r="BF15"/>
      <c r="BG15"/>
      <c r="BH15"/>
      <c r="BI15"/>
      <c r="BJ15"/>
      <c r="BK15"/>
      <c r="BL15"/>
      <c r="BM15"/>
      <c r="BN15"/>
      <c r="BO15"/>
      <c r="BP15"/>
      <c r="BQ15"/>
      <c r="BR15"/>
      <c r="BS15"/>
      <c r="BT15"/>
      <c r="BU15"/>
      <c r="BV15"/>
      <c r="BW15"/>
      <c r="BX15"/>
      <c r="BY15"/>
      <c r="BZ15"/>
      <c r="CA15"/>
      <c r="CB15" s="142"/>
      <c r="CC15" s="142"/>
      <c r="CD15" s="168"/>
    </row>
    <row r="16" spans="2:82" ht="15" customHeight="1">
      <c r="B16" s="447"/>
      <c r="C16" s="142"/>
      <c r="D16"/>
      <c r="E16" s="1114"/>
      <c r="F16" s="1085"/>
      <c r="G16" s="1085"/>
      <c r="H16" s="1085"/>
      <c r="I16" s="1085"/>
      <c r="J16" s="1085"/>
      <c r="K16" s="1085"/>
      <c r="L16" s="1085"/>
      <c r="M16" s="1085"/>
      <c r="N16" s="1085"/>
      <c r="O16" s="1085"/>
      <c r="P16" s="1085"/>
      <c r="Q16" s="1085"/>
      <c r="R16" s="1085"/>
      <c r="S16" s="1085"/>
      <c r="T16" s="1085"/>
      <c r="U16" s="1085"/>
      <c r="V16" s="1085"/>
      <c r="W16" s="1085"/>
      <c r="X16" s="1085"/>
      <c r="Y16" s="1085"/>
      <c r="Z16" s="1085"/>
      <c r="AA16" s="1085"/>
      <c r="AB16" s="1085"/>
      <c r="AC16" s="1085"/>
      <c r="AD16" s="1085"/>
      <c r="AE16" s="1085"/>
      <c r="AF16" s="1085"/>
      <c r="AG16" s="1085"/>
      <c r="AH16" s="1085"/>
      <c r="AI16" s="1085"/>
      <c r="AJ16" s="1085"/>
      <c r="AK16" s="1085"/>
      <c r="AL16" s="1085"/>
      <c r="AM16" s="1085"/>
      <c r="AN16" s="1085"/>
      <c r="AO16" s="1085"/>
      <c r="AP16" s="1085"/>
      <c r="AQ16" s="1085"/>
      <c r="AR16" s="1085"/>
      <c r="AS16" s="1085"/>
      <c r="AT16" s="1085"/>
      <c r="AU16" s="1085"/>
      <c r="AV16" s="1085"/>
      <c r="AW16" s="1085"/>
      <c r="AX16" s="1085"/>
      <c r="AY16" s="1085"/>
      <c r="AZ16" s="1085"/>
      <c r="BA16" s="1085"/>
      <c r="BB16" s="1085"/>
      <c r="BC16" s="1085"/>
      <c r="BD16" s="1085"/>
      <c r="BE16" s="1085"/>
      <c r="BF16" s="1085"/>
      <c r="BG16" s="1085"/>
      <c r="BH16" s="1085"/>
      <c r="BI16" s="1085"/>
      <c r="BJ16" s="1085"/>
      <c r="BK16" s="1085"/>
      <c r="BL16" s="1085"/>
      <c r="BM16" s="1085"/>
      <c r="BN16" s="1085"/>
      <c r="BO16" s="1085"/>
      <c r="BP16" s="1085"/>
      <c r="BQ16" s="1085"/>
      <c r="BR16" s="1115"/>
      <c r="BS16"/>
      <c r="BT16"/>
      <c r="BU16"/>
      <c r="BV16"/>
      <c r="BW16"/>
      <c r="BX16"/>
      <c r="BY16"/>
      <c r="BZ16"/>
      <c r="CA16"/>
      <c r="CB16" s="142"/>
      <c r="CC16" s="142"/>
      <c r="CD16" s="168"/>
    </row>
    <row r="17" spans="2:137" ht="30" customHeight="1">
      <c r="B17" s="447"/>
      <c r="C17" s="142"/>
      <c r="D17"/>
      <c r="E17" s="1095"/>
      <c r="F17" s="1116" t="s">
        <v>1452</v>
      </c>
      <c r="G17" s="1090"/>
      <c r="H17" s="1090"/>
      <c r="I17" s="1090"/>
      <c r="J17" s="1090"/>
      <c r="K17" s="1090"/>
      <c r="L17" s="1090"/>
      <c r="M17" s="1090"/>
      <c r="N17" s="1090"/>
      <c r="O17" s="1090"/>
      <c r="P17" s="1090"/>
      <c r="Q17" s="1090"/>
      <c r="R17" s="1090"/>
      <c r="S17" s="1090"/>
      <c r="T17" s="1090"/>
      <c r="U17" s="1090"/>
      <c r="V17" s="1090"/>
      <c r="W17" s="1090"/>
      <c r="X17" s="1090"/>
      <c r="Y17" s="1090"/>
      <c r="Z17" s="1090"/>
      <c r="AA17" s="1090"/>
      <c r="AB17" s="1090"/>
      <c r="AC17" s="1090"/>
      <c r="AD17" s="1090"/>
      <c r="AE17" s="1090"/>
      <c r="AF17" s="1090"/>
      <c r="AG17" s="1090"/>
      <c r="AH17" s="1090"/>
      <c r="AI17" s="1090"/>
      <c r="AJ17" s="1090"/>
      <c r="AK17" s="1090"/>
      <c r="AL17" s="1090"/>
      <c r="AM17" s="1090"/>
      <c r="AN17" s="1090"/>
      <c r="AO17" s="1090"/>
      <c r="AP17" s="1090"/>
      <c r="AQ17" s="1090"/>
      <c r="AR17" s="1090"/>
      <c r="AS17" s="1090"/>
      <c r="AT17" s="1090"/>
      <c r="AU17" s="1090"/>
      <c r="AV17" s="1090"/>
      <c r="AW17" s="1090"/>
      <c r="AX17" s="1090"/>
      <c r="AY17" s="1090"/>
      <c r="AZ17" s="1090"/>
      <c r="BA17" s="1090"/>
      <c r="BB17" s="1090"/>
      <c r="BC17" s="1090"/>
      <c r="BD17" s="1090"/>
      <c r="BE17" s="1090"/>
      <c r="BF17" s="1090"/>
      <c r="BG17" s="1090"/>
      <c r="BH17" s="1090"/>
      <c r="BI17" s="1090"/>
      <c r="BJ17" s="1090"/>
      <c r="BK17" s="1090"/>
      <c r="BL17" s="1090"/>
      <c r="BM17" s="1090"/>
      <c r="BN17" s="1090"/>
      <c r="BO17" s="1090"/>
      <c r="BP17" s="1090"/>
      <c r="BQ17" s="1090"/>
      <c r="BR17" s="1096"/>
      <c r="BS17"/>
      <c r="BT17"/>
      <c r="BU17"/>
      <c r="BV17"/>
      <c r="BW17"/>
      <c r="BX17"/>
      <c r="BY17"/>
      <c r="BZ17"/>
      <c r="CA17"/>
      <c r="CB17" s="142"/>
      <c r="CC17" s="142"/>
      <c r="CD17" s="168"/>
    </row>
    <row r="18" spans="2:137" ht="30" customHeight="1">
      <c r="B18" s="447"/>
      <c r="C18" s="142"/>
      <c r="D18"/>
      <c r="E18" s="1095"/>
      <c r="F18" s="1116" t="s">
        <v>1457</v>
      </c>
      <c r="G18" s="1090"/>
      <c r="H18" s="1090"/>
      <c r="I18" s="1090"/>
      <c r="J18" s="1090"/>
      <c r="K18" s="1090"/>
      <c r="L18" s="1090"/>
      <c r="M18" s="1090"/>
      <c r="N18" s="1090"/>
      <c r="O18" s="1090"/>
      <c r="P18" s="1090"/>
      <c r="Q18" s="1090"/>
      <c r="R18" s="1090"/>
      <c r="S18" s="1090"/>
      <c r="T18" s="1090"/>
      <c r="U18" s="1090"/>
      <c r="V18" s="1090"/>
      <c r="W18" s="1090"/>
      <c r="X18" s="1090"/>
      <c r="Y18" s="1090"/>
      <c r="Z18" s="1090"/>
      <c r="AA18" s="1090"/>
      <c r="AB18" s="1090"/>
      <c r="AC18" s="1090"/>
      <c r="AD18" s="1090"/>
      <c r="AE18" s="1090"/>
      <c r="AF18" s="1090"/>
      <c r="AG18" s="1090"/>
      <c r="AH18" s="1090"/>
      <c r="AI18" s="1090"/>
      <c r="AJ18" s="1090"/>
      <c r="AK18" s="1097"/>
      <c r="AL18" s="1097"/>
      <c r="AM18" s="1098"/>
      <c r="AN18" s="1098"/>
      <c r="AO18" s="1098"/>
      <c r="AP18" s="1090"/>
      <c r="AQ18" s="1090"/>
      <c r="AR18" s="1090"/>
      <c r="AS18" s="1090"/>
      <c r="AT18" s="1090"/>
      <c r="AU18" s="1090"/>
      <c r="AV18" s="1090"/>
      <c r="AW18" s="1090"/>
      <c r="AX18" s="1090"/>
      <c r="AY18" s="1090"/>
      <c r="AZ18" s="1090"/>
      <c r="BA18" s="1090"/>
      <c r="BB18" s="1090"/>
      <c r="BC18" s="1090"/>
      <c r="BD18" s="1090"/>
      <c r="BE18" s="1090"/>
      <c r="BF18" s="1090"/>
      <c r="BG18" s="1090"/>
      <c r="BH18" s="1090"/>
      <c r="BI18" s="1090"/>
      <c r="BJ18" s="1090"/>
      <c r="BK18" s="1090"/>
      <c r="BL18" s="1090"/>
      <c r="BM18" s="1090"/>
      <c r="BN18" s="1090"/>
      <c r="BO18" s="1090"/>
      <c r="BP18" s="1090"/>
      <c r="BQ18" s="1090"/>
      <c r="BR18" s="1096"/>
      <c r="BS18"/>
      <c r="BT18"/>
      <c r="BU18"/>
      <c r="BV18"/>
      <c r="BW18"/>
      <c r="BX18"/>
      <c r="BY18"/>
      <c r="BZ18"/>
      <c r="CA18"/>
      <c r="CB18" s="142"/>
      <c r="CC18" s="142"/>
      <c r="CD18" s="168"/>
    </row>
    <row r="19" spans="2:137" ht="30" customHeight="1">
      <c r="B19" s="447"/>
      <c r="C19" s="142"/>
      <c r="D19"/>
      <c r="E19" s="1095"/>
      <c r="F19" s="1117" t="s">
        <v>1458</v>
      </c>
      <c r="G19" s="1090"/>
      <c r="H19" s="1090"/>
      <c r="I19" s="1090"/>
      <c r="J19" s="1090"/>
      <c r="K19" s="1090"/>
      <c r="L19" s="1090"/>
      <c r="M19" s="1090"/>
      <c r="N19" s="1090"/>
      <c r="O19" s="1090"/>
      <c r="P19" s="1090"/>
      <c r="Q19" s="1090"/>
      <c r="R19" s="1090"/>
      <c r="S19" s="1090"/>
      <c r="T19" s="1090"/>
      <c r="U19" s="1090"/>
      <c r="V19" s="1090"/>
      <c r="W19" s="1090"/>
      <c r="X19" s="1090"/>
      <c r="Y19" s="1090"/>
      <c r="Z19" s="1090"/>
      <c r="AA19" s="1090"/>
      <c r="AB19" s="1090"/>
      <c r="AC19" s="1090"/>
      <c r="AD19" s="1090"/>
      <c r="AE19" s="1090"/>
      <c r="AF19" s="1090"/>
      <c r="AG19" s="1090"/>
      <c r="AH19" s="1090"/>
      <c r="AI19" s="1090"/>
      <c r="AJ19" s="1090"/>
      <c r="AK19" s="1112"/>
      <c r="AL19" s="1112"/>
      <c r="AM19" s="1112"/>
      <c r="AN19" s="1112"/>
      <c r="AO19" s="1112"/>
      <c r="AP19" s="1090"/>
      <c r="AQ19" s="1090"/>
      <c r="AR19" s="1090"/>
      <c r="AS19" s="1090"/>
      <c r="AT19" s="1090"/>
      <c r="AU19" s="1090"/>
      <c r="AV19" s="1090"/>
      <c r="AW19" s="1090"/>
      <c r="AX19" s="1090"/>
      <c r="AY19" s="1090"/>
      <c r="AZ19" s="1090"/>
      <c r="BA19" s="1090"/>
      <c r="BB19" s="1090"/>
      <c r="BC19" s="1090"/>
      <c r="BD19" s="1090"/>
      <c r="BE19" s="1090"/>
      <c r="BF19" s="1090"/>
      <c r="BG19" s="1090"/>
      <c r="BH19" s="1090"/>
      <c r="BI19" s="1090"/>
      <c r="BJ19" s="1090"/>
      <c r="BK19" s="1090"/>
      <c r="BL19" s="1090"/>
      <c r="BM19" s="1090"/>
      <c r="BN19" s="1090"/>
      <c r="BO19" s="1090"/>
      <c r="BP19" s="1090"/>
      <c r="BQ19" s="1090"/>
      <c r="BR19" s="1096"/>
      <c r="BS19"/>
      <c r="BT19"/>
      <c r="BU19"/>
      <c r="BV19"/>
      <c r="BW19"/>
      <c r="BX19"/>
      <c r="BY19"/>
      <c r="BZ19"/>
      <c r="CA19"/>
      <c r="CB19" s="142"/>
      <c r="CC19" s="142"/>
      <c r="CD19" s="168"/>
    </row>
    <row r="20" spans="2:137" ht="15" customHeight="1" thickBot="1">
      <c r="B20" s="447"/>
      <c r="C20" s="142"/>
      <c r="D20"/>
      <c r="E20" s="1108"/>
      <c r="F20" s="1118"/>
      <c r="G20" s="1109"/>
      <c r="H20" s="1109"/>
      <c r="I20" s="1109"/>
      <c r="J20" s="1109"/>
      <c r="K20" s="1109"/>
      <c r="L20" s="1109"/>
      <c r="M20" s="1109"/>
      <c r="N20" s="1109"/>
      <c r="O20" s="1109"/>
      <c r="P20" s="1109"/>
      <c r="Q20" s="1109"/>
      <c r="R20" s="1109"/>
      <c r="S20" s="1109"/>
      <c r="T20" s="1109"/>
      <c r="U20" s="1109"/>
      <c r="V20" s="1109"/>
      <c r="W20" s="1109"/>
      <c r="X20" s="1109"/>
      <c r="Y20" s="1109"/>
      <c r="Z20" s="1109"/>
      <c r="AA20" s="1109"/>
      <c r="AB20" s="1109"/>
      <c r="AC20" s="1109"/>
      <c r="AD20" s="1109"/>
      <c r="AE20" s="1109"/>
      <c r="AF20" s="1109"/>
      <c r="AG20" s="1109"/>
      <c r="AH20" s="1109"/>
      <c r="AI20" s="1109"/>
      <c r="AJ20" s="1109"/>
      <c r="AK20" s="1100"/>
      <c r="AL20" s="1100"/>
      <c r="AM20" s="1100"/>
      <c r="AN20" s="1100"/>
      <c r="AO20" s="1100"/>
      <c r="AP20" s="1109"/>
      <c r="AQ20" s="1109"/>
      <c r="AR20" s="1109"/>
      <c r="AS20" s="1109"/>
      <c r="AT20" s="1109"/>
      <c r="AU20" s="1109"/>
      <c r="AV20" s="1109"/>
      <c r="AW20" s="1109"/>
      <c r="AX20" s="1109"/>
      <c r="AY20" s="1109"/>
      <c r="AZ20" s="1109"/>
      <c r="BA20" s="1109"/>
      <c r="BB20" s="1109"/>
      <c r="BC20" s="1109"/>
      <c r="BD20" s="1109"/>
      <c r="BE20" s="1109"/>
      <c r="BF20" s="1109"/>
      <c r="BG20" s="1109"/>
      <c r="BH20" s="1109"/>
      <c r="BI20" s="1109"/>
      <c r="BJ20" s="1109"/>
      <c r="BK20" s="1109"/>
      <c r="BL20" s="1109"/>
      <c r="BM20" s="1109"/>
      <c r="BN20" s="1109"/>
      <c r="BO20" s="1109"/>
      <c r="BP20" s="1109"/>
      <c r="BQ20" s="1109"/>
      <c r="BR20" s="1110"/>
      <c r="BS20"/>
      <c r="BT20"/>
      <c r="BU20"/>
      <c r="BV20"/>
      <c r="BW20"/>
      <c r="BX20"/>
      <c r="BY20"/>
      <c r="BZ20"/>
      <c r="CA20"/>
      <c r="CB20" s="142"/>
      <c r="CC20" s="142"/>
      <c r="CD20" s="168"/>
    </row>
    <row r="21" spans="2:137" ht="30" customHeight="1">
      <c r="B21" s="447"/>
      <c r="C21" s="142"/>
      <c r="F21"/>
      <c r="G21"/>
      <c r="H21"/>
      <c r="I21"/>
      <c r="J21"/>
      <c r="K21"/>
      <c r="L21"/>
      <c r="M21"/>
      <c r="N21"/>
      <c r="O21"/>
      <c r="P21"/>
      <c r="Q21"/>
      <c r="R21"/>
      <c r="S21"/>
      <c r="T21"/>
      <c r="U21"/>
      <c r="V21"/>
      <c r="W21"/>
      <c r="X21"/>
      <c r="Y21"/>
      <c r="Z21"/>
      <c r="AA21"/>
      <c r="AB21"/>
      <c r="AC21"/>
      <c r="AD21"/>
      <c r="AE21"/>
      <c r="AF21"/>
      <c r="AG21"/>
      <c r="AH21"/>
      <c r="AI21"/>
      <c r="AJ21" s="69"/>
      <c r="AK21" s="69"/>
      <c r="AL21" s="69"/>
      <c r="AM21" s="69"/>
      <c r="AN21" s="69"/>
      <c r="AO21" s="69"/>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X21" s="101"/>
      <c r="BY21" s="353"/>
      <c r="CB21" s="142"/>
      <c r="CC21" s="142"/>
      <c r="CD21" s="168"/>
    </row>
    <row r="22" spans="2:137" ht="30" customHeight="1">
      <c r="B22" s="447"/>
      <c r="C22" s="142"/>
      <c r="D22" s="130" t="s">
        <v>783</v>
      </c>
      <c r="F22" s="132" t="s">
        <v>1459</v>
      </c>
      <c r="G22"/>
      <c r="H22"/>
      <c r="I22"/>
      <c r="J22"/>
      <c r="K22"/>
      <c r="L22"/>
      <c r="M22"/>
      <c r="N22"/>
      <c r="O22"/>
      <c r="P22"/>
      <c r="Q22"/>
      <c r="R22"/>
      <c r="S22"/>
      <c r="T22"/>
      <c r="U22"/>
      <c r="V22"/>
      <c r="W22"/>
      <c r="X22"/>
      <c r="Y22"/>
      <c r="Z22"/>
      <c r="AA22"/>
      <c r="AB22"/>
      <c r="AC22"/>
      <c r="AD22"/>
      <c r="AE22"/>
      <c r="AF22"/>
      <c r="AG22"/>
      <c r="AH22"/>
      <c r="AI22"/>
      <c r="AJ22" s="69"/>
      <c r="AK22" s="69"/>
      <c r="AL22" s="69"/>
      <c r="AM22" s="69"/>
      <c r="AN22" s="69"/>
      <c r="AO22" s="69"/>
      <c r="AP22" s="2002">
        <v>10</v>
      </c>
      <c r="AQ22" s="2002"/>
      <c r="AR22" s="1995"/>
      <c r="AS22" s="1996"/>
      <c r="AT22" s="1996"/>
      <c r="AU22" s="1996"/>
      <c r="AV22" s="1996"/>
      <c r="AW22" s="1996"/>
      <c r="AX22" s="1996"/>
      <c r="AY22" s="1996"/>
      <c r="AZ22" s="1996"/>
      <c r="BA22" s="1996"/>
      <c r="BB22" s="1996"/>
      <c r="BC22" s="1996"/>
      <c r="BD22" s="1996"/>
      <c r="BE22" s="1996"/>
      <c r="BF22" s="1996"/>
      <c r="BG22" s="1996"/>
      <c r="BH22" s="1996"/>
      <c r="BI22" s="1996"/>
      <c r="BJ22" s="1996"/>
      <c r="BK22" s="1996"/>
      <c r="BL22" s="1996"/>
      <c r="BM22" s="1996"/>
      <c r="BN22" s="1996"/>
      <c r="BO22" s="1996"/>
      <c r="BP22" s="1996"/>
      <c r="BQ22" s="1996"/>
      <c r="BR22" s="1996"/>
      <c r="BS22" s="1996"/>
      <c r="BT22" s="1996"/>
      <c r="BU22" s="1996"/>
      <c r="BV22" s="1996"/>
      <c r="BW22" s="1996"/>
      <c r="BX22" s="1996"/>
      <c r="BY22" s="1996"/>
      <c r="BZ22" s="1996"/>
      <c r="CA22" s="1997"/>
      <c r="CB22" s="142"/>
      <c r="CC22" s="142"/>
      <c r="CD22" s="168"/>
    </row>
    <row r="23" spans="2:137" ht="30" customHeight="1">
      <c r="B23" s="448"/>
      <c r="C23" s="120"/>
      <c r="D23" s="133"/>
      <c r="F23" s="134" t="s">
        <v>1460</v>
      </c>
      <c r="G23"/>
      <c r="H23"/>
      <c r="I23"/>
      <c r="J23"/>
      <c r="K23"/>
      <c r="L23"/>
      <c r="M23"/>
      <c r="N23"/>
      <c r="O23"/>
      <c r="P23"/>
      <c r="Q23"/>
      <c r="R23"/>
      <c r="S23"/>
      <c r="T23"/>
      <c r="U23"/>
      <c r="V23"/>
      <c r="W23"/>
      <c r="X23"/>
      <c r="Y23"/>
      <c r="Z23"/>
      <c r="AA23"/>
      <c r="AB23"/>
      <c r="AC23"/>
      <c r="AD23"/>
      <c r="AE23"/>
      <c r="AF23"/>
      <c r="AG23"/>
      <c r="AH23"/>
      <c r="AI23"/>
      <c r="AJ23" s="69"/>
      <c r="AK23" s="69"/>
      <c r="AL23" s="69"/>
      <c r="AM23" s="69"/>
      <c r="AN23" s="69"/>
      <c r="AO23" s="69"/>
      <c r="AP23" s="2002"/>
      <c r="AQ23" s="2002"/>
      <c r="AR23" s="1998"/>
      <c r="AS23" s="1999"/>
      <c r="AT23" s="1999"/>
      <c r="AU23" s="1999"/>
      <c r="AV23" s="1999"/>
      <c r="AW23" s="1999"/>
      <c r="AX23" s="1999"/>
      <c r="AY23" s="1999"/>
      <c r="AZ23" s="1999"/>
      <c r="BA23" s="1999"/>
      <c r="BB23" s="1999"/>
      <c r="BC23" s="1999"/>
      <c r="BD23" s="1999"/>
      <c r="BE23" s="1999"/>
      <c r="BF23" s="1999"/>
      <c r="BG23" s="1999"/>
      <c r="BH23" s="1999"/>
      <c r="BI23" s="1999"/>
      <c r="BJ23" s="1999"/>
      <c r="BK23" s="1999"/>
      <c r="BL23" s="1999"/>
      <c r="BM23" s="1999"/>
      <c r="BN23" s="1999"/>
      <c r="BO23" s="1999"/>
      <c r="BP23" s="1999"/>
      <c r="BQ23" s="1999"/>
      <c r="BR23" s="1999"/>
      <c r="BS23" s="1999"/>
      <c r="BT23" s="1999"/>
      <c r="BU23" s="1999"/>
      <c r="BV23" s="1999"/>
      <c r="BW23" s="1999"/>
      <c r="BX23" s="1999"/>
      <c r="BY23" s="1999"/>
      <c r="BZ23" s="1999"/>
      <c r="CA23" s="2000"/>
      <c r="CB23" s="181"/>
      <c r="CC23" s="144"/>
      <c r="CD23" s="169"/>
    </row>
    <row r="24" spans="2:137" ht="30" customHeight="1" thickBot="1">
      <c r="B24" s="530"/>
      <c r="C24" s="531"/>
      <c r="D24" s="295"/>
      <c r="E24" s="174"/>
      <c r="F24" s="409"/>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384"/>
      <c r="AQ24" s="384"/>
      <c r="AR24" s="382"/>
      <c r="AS24" s="382"/>
      <c r="AT24" s="382"/>
      <c r="AU24" s="382"/>
      <c r="AV24" s="382"/>
      <c r="AW24" s="382"/>
      <c r="AX24" s="382"/>
      <c r="AY24" s="382"/>
      <c r="AZ24" s="382"/>
      <c r="BA24" s="382"/>
      <c r="BB24" s="382"/>
      <c r="BC24" s="382"/>
      <c r="BD24" s="382"/>
      <c r="BE24" s="382"/>
      <c r="BF24" s="382"/>
      <c r="BG24" s="382"/>
      <c r="BH24" s="382"/>
      <c r="BI24" s="382"/>
      <c r="BJ24" s="382"/>
      <c r="BK24" s="382"/>
      <c r="BL24" s="382"/>
      <c r="BM24" s="382"/>
      <c r="BN24" s="382"/>
      <c r="BO24" s="382"/>
      <c r="BP24" s="382"/>
      <c r="BQ24" s="382"/>
      <c r="BR24" s="382"/>
      <c r="BS24" s="382"/>
      <c r="BT24" s="382"/>
      <c r="BU24" s="382"/>
      <c r="BV24" s="382"/>
      <c r="BW24" s="382"/>
      <c r="BX24" s="382"/>
      <c r="BY24" s="382"/>
      <c r="BZ24" s="382"/>
      <c r="CA24" s="382"/>
      <c r="CB24" s="532"/>
      <c r="CC24" s="533"/>
      <c r="CD24" s="534"/>
    </row>
    <row r="25" spans="2:137" ht="30" customHeight="1">
      <c r="B25" s="448"/>
      <c r="C25" s="120"/>
      <c r="D25" s="133"/>
      <c r="F25" s="134"/>
      <c r="G25"/>
      <c r="H25"/>
      <c r="I25"/>
      <c r="J25"/>
      <c r="K25"/>
      <c r="L25"/>
      <c r="M25"/>
      <c r="N25"/>
      <c r="O25"/>
      <c r="P25"/>
      <c r="Q25"/>
      <c r="R25"/>
      <c r="S25"/>
      <c r="T25"/>
      <c r="U25"/>
      <c r="V25"/>
      <c r="W25"/>
      <c r="X25"/>
      <c r="Y25"/>
      <c r="Z25"/>
      <c r="AA25"/>
      <c r="AB25"/>
      <c r="AC25"/>
      <c r="AD25"/>
      <c r="AE25"/>
      <c r="AF25"/>
      <c r="AG25"/>
      <c r="AH25"/>
      <c r="AI25"/>
      <c r="AJ25" s="69"/>
      <c r="AK25" s="69"/>
      <c r="AL25" s="69"/>
      <c r="AM25" s="69"/>
      <c r="AN25" s="69"/>
      <c r="AO25" s="69"/>
      <c r="AP25" s="1369"/>
      <c r="AQ25" s="1369"/>
      <c r="AR25" s="1372"/>
      <c r="AS25" s="1372"/>
      <c r="AT25" s="1372"/>
      <c r="AU25" s="1372"/>
      <c r="AV25" s="1372"/>
      <c r="AW25" s="1372"/>
      <c r="AX25" s="1372"/>
      <c r="AY25" s="1372"/>
      <c r="AZ25" s="1372"/>
      <c r="BA25" s="1372"/>
      <c r="BB25" s="1372"/>
      <c r="BC25" s="1372"/>
      <c r="BD25" s="1372"/>
      <c r="BE25" s="1372"/>
      <c r="BF25" s="1372"/>
      <c r="BG25" s="1372"/>
      <c r="BH25" s="1372"/>
      <c r="BI25" s="1372"/>
      <c r="BJ25" s="1372"/>
      <c r="BK25" s="1372"/>
      <c r="BL25" s="1372"/>
      <c r="BM25" s="1372"/>
      <c r="BN25" s="1372"/>
      <c r="BO25" s="1372"/>
      <c r="BP25" s="1372"/>
      <c r="BQ25" s="1372"/>
      <c r="BR25" s="1372"/>
      <c r="BS25" s="1372"/>
      <c r="BT25" s="1372"/>
      <c r="BU25" s="1372"/>
      <c r="BV25" s="1372"/>
      <c r="BW25" s="1372"/>
      <c r="BX25" s="1372"/>
      <c r="BY25" s="1372"/>
      <c r="BZ25" s="1372"/>
      <c r="CA25" s="1372"/>
      <c r="CB25" s="181"/>
      <c r="CC25" s="144"/>
      <c r="CD25" s="169"/>
    </row>
    <row r="26" spans="2:137" ht="29.25" customHeight="1">
      <c r="B26" s="1394"/>
      <c r="C26" s="268">
        <v>9.32</v>
      </c>
      <c r="D26" s="161" t="s">
        <v>1461</v>
      </c>
      <c r="E26" s="134"/>
      <c r="F26"/>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529"/>
      <c r="AU26" s="529"/>
      <c r="AV26" s="529"/>
      <c r="AW26" s="529"/>
      <c r="AX26" s="529"/>
      <c r="AY26" s="529"/>
      <c r="AZ26" s="529"/>
      <c r="BA26" s="529"/>
      <c r="BB26" s="529"/>
      <c r="BC26" s="529"/>
      <c r="BD26" s="529"/>
      <c r="BE26" s="529"/>
      <c r="BF26" s="529"/>
      <c r="BG26" s="529"/>
      <c r="BH26" s="529"/>
      <c r="BI26" s="529"/>
      <c r="BJ26" s="529"/>
      <c r="BK26" s="529"/>
      <c r="BL26" s="529"/>
      <c r="BM26" s="529"/>
      <c r="BN26" s="529"/>
      <c r="BO26" s="529"/>
      <c r="BP26" s="529"/>
      <c r="BQ26" s="529"/>
      <c r="BR26" s="529"/>
      <c r="BS26" s="529"/>
      <c r="BT26" s="529"/>
      <c r="BU26" s="529"/>
      <c r="BV26" s="529"/>
      <c r="BW26" s="529"/>
      <c r="BX26" s="529"/>
      <c r="BY26" s="529"/>
      <c r="BZ26" s="529"/>
      <c r="CA26" s="529"/>
      <c r="CB26" s="529"/>
      <c r="CC26" s="181"/>
      <c r="CD26" s="270"/>
    </row>
    <row r="27" spans="2:137" ht="30" customHeight="1">
      <c r="B27" s="420"/>
      <c r="C27" s="152"/>
      <c r="D27" s="133" t="s">
        <v>1462</v>
      </c>
      <c r="E27" s="134"/>
      <c r="F27"/>
      <c r="G27" s="121"/>
      <c r="H27" s="121"/>
      <c r="I27" s="121"/>
      <c r="J27" s="121"/>
      <c r="K27" s="121"/>
      <c r="L27" s="121"/>
      <c r="M27" s="121"/>
      <c r="N27" s="121"/>
      <c r="O27" s="121"/>
      <c r="P27" s="121"/>
      <c r="Q27" s="121"/>
      <c r="R27" s="381"/>
      <c r="S27" s="381"/>
      <c r="T27" s="381"/>
      <c r="U27" s="381"/>
      <c r="V27" s="381"/>
      <c r="W27" s="381"/>
      <c r="X27" s="381"/>
      <c r="Y27" s="381"/>
      <c r="Z27" s="381"/>
      <c r="AA27" s="381"/>
      <c r="AB27" s="381"/>
      <c r="AC27" s="381"/>
      <c r="AD27" s="381"/>
      <c r="AE27" s="381"/>
      <c r="AF27" s="381"/>
      <c r="AG27" s="381"/>
      <c r="AH27" s="381"/>
      <c r="AI27" s="381"/>
      <c r="AJ27" s="381"/>
      <c r="AK27" s="381"/>
      <c r="AL27" s="381"/>
      <c r="AM27" s="381"/>
      <c r="AN27" s="381"/>
      <c r="AO27" s="381"/>
      <c r="AP27" s="381"/>
      <c r="AQ27" s="381"/>
      <c r="AR27" s="381"/>
      <c r="AS27" s="381"/>
      <c r="AT27" s="529"/>
      <c r="AU27" s="529"/>
      <c r="AV27" s="529"/>
      <c r="AW27" s="529"/>
      <c r="AX27" s="529"/>
      <c r="AY27" s="529"/>
      <c r="AZ27" s="529"/>
      <c r="BA27" s="529"/>
      <c r="BB27" s="529"/>
      <c r="BC27" s="529"/>
      <c r="BD27" s="529"/>
      <c r="BE27" s="529"/>
      <c r="BF27" s="529"/>
      <c r="BG27" s="529"/>
      <c r="BH27" s="529"/>
      <c r="BI27" s="529"/>
      <c r="BJ27" s="529"/>
      <c r="BK27" s="529"/>
      <c r="BL27" s="529"/>
      <c r="BM27" s="529"/>
      <c r="BN27" s="529"/>
      <c r="BO27" s="529"/>
      <c r="BP27" s="529"/>
      <c r="BQ27" s="529"/>
      <c r="BR27" s="529"/>
      <c r="BS27" s="529"/>
      <c r="BT27" s="529"/>
      <c r="BU27" s="529"/>
      <c r="BV27" s="529"/>
      <c r="BW27" s="529"/>
      <c r="BX27" s="529"/>
      <c r="BY27" s="529"/>
      <c r="BZ27" s="529"/>
      <c r="CA27" s="529"/>
      <c r="CB27" s="167"/>
      <c r="CC27" s="269"/>
      <c r="CD27" s="271"/>
    </row>
    <row r="28" spans="2:137" ht="30" customHeight="1">
      <c r="B28" s="1395"/>
      <c r="C28" s="161"/>
      <c r="F28"/>
      <c r="G28"/>
      <c r="H28"/>
      <c r="I28"/>
      <c r="J28"/>
      <c r="K28"/>
      <c r="L28"/>
      <c r="M28"/>
      <c r="N28"/>
      <c r="O28"/>
      <c r="P28"/>
      <c r="Q28"/>
      <c r="R28"/>
      <c r="S28"/>
      <c r="T28"/>
      <c r="U28"/>
      <c r="V28"/>
      <c r="W28"/>
      <c r="X28"/>
      <c r="Y28"/>
      <c r="Z28"/>
      <c r="AA28"/>
      <c r="AB28"/>
      <c r="AC28"/>
      <c r="AD28"/>
      <c r="AE28"/>
      <c r="AF28"/>
      <c r="AG28"/>
      <c r="AH28"/>
      <c r="AI28"/>
      <c r="AJ28"/>
      <c r="AK28" s="112"/>
      <c r="AL28" s="112"/>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X28" s="101"/>
      <c r="BY28" s="357" t="s">
        <v>1354</v>
      </c>
      <c r="CB28" s="1"/>
      <c r="CC28" s="381"/>
      <c r="CD28" s="272"/>
      <c r="CE28" s="149"/>
      <c r="CF28" s="149"/>
      <c r="CG28" s="149"/>
    </row>
    <row r="29" spans="2:137" ht="30" customHeight="1">
      <c r="B29" s="1396"/>
      <c r="C29" s="161"/>
      <c r="D29" s="130" t="s">
        <v>778</v>
      </c>
      <c r="F29" s="132" t="s">
        <v>1463</v>
      </c>
      <c r="G29"/>
      <c r="H29"/>
      <c r="I29"/>
      <c r="J29"/>
      <c r="K29"/>
      <c r="L29"/>
      <c r="M29"/>
      <c r="N29"/>
      <c r="O29"/>
      <c r="P29"/>
      <c r="Q29"/>
      <c r="R29"/>
      <c r="S29"/>
      <c r="T29"/>
      <c r="U29"/>
      <c r="V29"/>
      <c r="W29"/>
      <c r="X29"/>
      <c r="Y29"/>
      <c r="Z29"/>
      <c r="AA29"/>
      <c r="AB29"/>
      <c r="AC29"/>
      <c r="AD29"/>
      <c r="AE29"/>
      <c r="AF29"/>
      <c r="AG29"/>
      <c r="AH29"/>
      <c r="AI29"/>
      <c r="AJ29"/>
      <c r="AK29" s="286"/>
      <c r="AL29" s="286"/>
      <c r="AM29" s="286"/>
      <c r="AN29" s="286"/>
      <c r="AO29" s="286"/>
      <c r="AP29" s="2002">
        <v>11</v>
      </c>
      <c r="AQ29" s="2002"/>
      <c r="AR29" s="1995"/>
      <c r="AS29" s="1996"/>
      <c r="AT29" s="1996"/>
      <c r="AU29" s="1996"/>
      <c r="AV29" s="1996"/>
      <c r="AW29" s="1996"/>
      <c r="AX29" s="1996"/>
      <c r="AY29" s="1996"/>
      <c r="AZ29" s="1996"/>
      <c r="BA29" s="1996"/>
      <c r="BB29" s="1996"/>
      <c r="BC29" s="1996"/>
      <c r="BD29" s="1996"/>
      <c r="BE29" s="1996"/>
      <c r="BF29" s="1996"/>
      <c r="BG29" s="1996"/>
      <c r="BH29" s="1996"/>
      <c r="BI29" s="1996"/>
      <c r="BJ29" s="1996"/>
      <c r="BK29" s="1996"/>
      <c r="BL29" s="1996"/>
      <c r="BM29" s="1996"/>
      <c r="BN29" s="1996"/>
      <c r="BO29" s="1996"/>
      <c r="BP29" s="1996"/>
      <c r="BQ29" s="1996"/>
      <c r="BR29" s="1996"/>
      <c r="BS29" s="1996"/>
      <c r="BT29" s="1996"/>
      <c r="BU29" s="1996"/>
      <c r="BV29" s="1996"/>
      <c r="BW29" s="1996"/>
      <c r="BX29" s="1996"/>
      <c r="BY29" s="1996"/>
      <c r="BZ29" s="1996"/>
      <c r="CA29" s="1997"/>
      <c r="CB29"/>
      <c r="CC29" s="1"/>
      <c r="CD29" s="41"/>
    </row>
    <row r="30" spans="2:137" ht="30" customHeight="1">
      <c r="B30" s="394"/>
      <c r="C30" s="165"/>
      <c r="D30" s="133"/>
      <c r="F30" s="134" t="s">
        <v>1464</v>
      </c>
      <c r="G30"/>
      <c r="H30"/>
      <c r="I30"/>
      <c r="J30"/>
      <c r="K30"/>
      <c r="L30"/>
      <c r="M30"/>
      <c r="N30"/>
      <c r="O30"/>
      <c r="P30"/>
      <c r="Q30"/>
      <c r="R30"/>
      <c r="S30"/>
      <c r="T30"/>
      <c r="U30"/>
      <c r="V30"/>
      <c r="W30"/>
      <c r="X30"/>
      <c r="Y30"/>
      <c r="Z30"/>
      <c r="AA30"/>
      <c r="AB30"/>
      <c r="AC30"/>
      <c r="AD30"/>
      <c r="AE30"/>
      <c r="AF30"/>
      <c r="AG30"/>
      <c r="AH30"/>
      <c r="AI30"/>
      <c r="AJ30"/>
      <c r="AK30" s="286"/>
      <c r="AL30" s="286"/>
      <c r="AM30" s="286"/>
      <c r="AN30" s="286"/>
      <c r="AO30" s="286"/>
      <c r="AP30" s="2002"/>
      <c r="AQ30" s="2002"/>
      <c r="AR30" s="1998"/>
      <c r="AS30" s="1999"/>
      <c r="AT30" s="1999"/>
      <c r="AU30" s="1999"/>
      <c r="AV30" s="1999"/>
      <c r="AW30" s="1999"/>
      <c r="AX30" s="1999"/>
      <c r="AY30" s="1999"/>
      <c r="AZ30" s="1999"/>
      <c r="BA30" s="1999"/>
      <c r="BB30" s="1999"/>
      <c r="BC30" s="1999"/>
      <c r="BD30" s="1999"/>
      <c r="BE30" s="1999"/>
      <c r="BF30" s="1999"/>
      <c r="BG30" s="1999"/>
      <c r="BH30" s="1999"/>
      <c r="BI30" s="1999"/>
      <c r="BJ30" s="1999"/>
      <c r="BK30" s="1999"/>
      <c r="BL30" s="1999"/>
      <c r="BM30" s="1999"/>
      <c r="BN30" s="1999"/>
      <c r="BO30" s="1999"/>
      <c r="BP30" s="1999"/>
      <c r="BQ30" s="1999"/>
      <c r="BR30" s="1999"/>
      <c r="BS30" s="1999"/>
      <c r="BT30" s="1999"/>
      <c r="BU30" s="1999"/>
      <c r="BV30" s="1999"/>
      <c r="BW30" s="1999"/>
      <c r="BX30" s="1999"/>
      <c r="BY30" s="1999"/>
      <c r="BZ30" s="1999"/>
      <c r="CA30" s="2000"/>
      <c r="CB30"/>
      <c r="CC30" s="150"/>
      <c r="CD30" s="41"/>
    </row>
    <row r="31" spans="2:137" ht="19.5" customHeight="1">
      <c r="B31" s="394"/>
      <c r="C31" s="161"/>
      <c r="F31"/>
      <c r="G31"/>
      <c r="H31"/>
      <c r="I31"/>
      <c r="J31"/>
      <c r="K31"/>
      <c r="L31"/>
      <c r="M31"/>
      <c r="N31"/>
      <c r="O31"/>
      <c r="P31"/>
      <c r="Q31"/>
      <c r="R31"/>
      <c r="S31"/>
      <c r="T31"/>
      <c r="U31"/>
      <c r="V31"/>
      <c r="W31"/>
      <c r="X31"/>
      <c r="Y31"/>
      <c r="Z31"/>
      <c r="AA31"/>
      <c r="AB31"/>
      <c r="AC31"/>
      <c r="AD31"/>
      <c r="AE31"/>
      <c r="AF31"/>
      <c r="AG31"/>
      <c r="AH31"/>
      <c r="AI31"/>
      <c r="AJ31"/>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X31" s="101"/>
      <c r="BY31" s="287"/>
      <c r="CC31" s="150"/>
      <c r="CD31" s="41"/>
    </row>
    <row r="32" spans="2:137" ht="30" customHeight="1">
      <c r="B32" s="394"/>
      <c r="C32" s="161"/>
      <c r="D32" s="162" t="s">
        <v>729</v>
      </c>
      <c r="E32" s="132"/>
      <c r="F32" s="162" t="s">
        <v>1465</v>
      </c>
      <c r="G32"/>
      <c r="H32"/>
      <c r="I32"/>
      <c r="J32"/>
      <c r="K32"/>
      <c r="L32"/>
      <c r="M32"/>
      <c r="N32"/>
      <c r="O32"/>
      <c r="P32"/>
      <c r="Q32"/>
      <c r="R32"/>
      <c r="S32"/>
      <c r="T32"/>
      <c r="U32"/>
      <c r="V32"/>
      <c r="W32"/>
      <c r="X32"/>
      <c r="Y32"/>
      <c r="Z32"/>
      <c r="AA32"/>
      <c r="AB32"/>
      <c r="AC32"/>
      <c r="AD32"/>
      <c r="AE32"/>
      <c r="AF32"/>
      <c r="AG32"/>
      <c r="AH32"/>
      <c r="AI32"/>
      <c r="AJ32"/>
      <c r="AK32" s="112"/>
      <c r="AL32" s="112"/>
      <c r="AM32" s="112"/>
      <c r="AN32" s="113"/>
      <c r="AO32" s="113"/>
      <c r="AP32" s="2002">
        <v>12</v>
      </c>
      <c r="AQ32" s="2002"/>
      <c r="AR32" s="1995"/>
      <c r="AS32" s="1996"/>
      <c r="AT32" s="1996"/>
      <c r="AU32" s="1996"/>
      <c r="AV32" s="1996"/>
      <c r="AW32" s="1996"/>
      <c r="AX32" s="1996"/>
      <c r="AY32" s="1996"/>
      <c r="AZ32" s="1996"/>
      <c r="BA32" s="1996"/>
      <c r="BB32" s="1996"/>
      <c r="BC32" s="1996"/>
      <c r="BD32" s="1996"/>
      <c r="BE32" s="1996"/>
      <c r="BF32" s="1996"/>
      <c r="BG32" s="1996"/>
      <c r="BH32" s="1996"/>
      <c r="BI32" s="1996"/>
      <c r="BJ32" s="1996"/>
      <c r="BK32" s="1996"/>
      <c r="BL32" s="1996"/>
      <c r="BM32" s="1996"/>
      <c r="BN32" s="1996"/>
      <c r="BO32" s="1996"/>
      <c r="BP32" s="1996"/>
      <c r="BQ32" s="1996"/>
      <c r="BR32" s="1996"/>
      <c r="BS32" s="1996"/>
      <c r="BT32" s="1996"/>
      <c r="BU32" s="1996"/>
      <c r="BV32" s="1996"/>
      <c r="BW32" s="1996"/>
      <c r="BX32" s="1996"/>
      <c r="BY32" s="1996"/>
      <c r="BZ32" s="1996"/>
      <c r="CA32" s="1997"/>
      <c r="CB32" s="69"/>
      <c r="CC32" s="150"/>
      <c r="CD32" s="41"/>
      <c r="CJ32" s="273"/>
      <c r="CK32" s="273"/>
      <c r="CL32" s="273"/>
      <c r="CM32" s="273"/>
      <c r="CN32" s="273"/>
      <c r="CO32" s="273"/>
      <c r="CP32" s="276"/>
      <c r="CQ32" s="200"/>
      <c r="CR32" s="200"/>
      <c r="CS32" s="200"/>
      <c r="CT32" s="200"/>
      <c r="CU32" s="200"/>
      <c r="CV32" s="200"/>
      <c r="CW32" s="200"/>
      <c r="CX32" s="200"/>
      <c r="CY32" s="200"/>
      <c r="CZ32" s="200"/>
      <c r="DA32" s="200"/>
      <c r="DB32" s="200"/>
      <c r="DC32" s="200"/>
      <c r="DD32" s="200"/>
      <c r="DE32" s="200"/>
      <c r="DF32" s="200"/>
      <c r="DG32" s="200"/>
      <c r="DH32" s="200"/>
      <c r="DI32" s="200"/>
      <c r="DJ32" s="200"/>
      <c r="DK32" s="200"/>
      <c r="DL32" s="200"/>
      <c r="DM32" s="200"/>
      <c r="DN32" s="200"/>
      <c r="DO32" s="200"/>
      <c r="DP32" s="200"/>
      <c r="DQ32" s="200"/>
      <c r="DR32" s="200"/>
      <c r="DS32" s="200"/>
      <c r="DT32" s="200"/>
      <c r="DU32" s="200"/>
      <c r="DV32" s="200"/>
      <c r="DW32" s="200"/>
      <c r="DX32" s="200"/>
      <c r="DY32" s="200"/>
      <c r="DZ32" s="200"/>
      <c r="EA32" s="200"/>
      <c r="EB32" s="200"/>
      <c r="EC32" s="200"/>
      <c r="ED32" s="200"/>
      <c r="EE32" s="200"/>
      <c r="EF32" s="200"/>
      <c r="EG32" s="200"/>
    </row>
    <row r="33" spans="1:137" ht="30" customHeight="1">
      <c r="B33" s="394"/>
      <c r="C33" s="161"/>
      <c r="D33" s="135"/>
      <c r="E33" s="134"/>
      <c r="F33" s="135" t="s">
        <v>1466</v>
      </c>
      <c r="G33"/>
      <c r="H33"/>
      <c r="I33"/>
      <c r="J33"/>
      <c r="K33"/>
      <c r="L33"/>
      <c r="M33"/>
      <c r="N33"/>
      <c r="O33"/>
      <c r="P33"/>
      <c r="Q33"/>
      <c r="R33"/>
      <c r="S33"/>
      <c r="T33"/>
      <c r="U33"/>
      <c r="V33"/>
      <c r="W33"/>
      <c r="X33"/>
      <c r="Y33"/>
      <c r="Z33"/>
      <c r="AA33"/>
      <c r="AB33"/>
      <c r="AC33"/>
      <c r="AD33"/>
      <c r="AE33"/>
      <c r="AF33"/>
      <c r="AG33"/>
      <c r="AH33"/>
      <c r="AI33"/>
      <c r="AJ33"/>
      <c r="AK33" s="1"/>
      <c r="AL33" s="1"/>
      <c r="AM33" s="1"/>
      <c r="AN33" s="1"/>
      <c r="AO33" s="1"/>
      <c r="AP33" s="2002"/>
      <c r="AQ33" s="2002"/>
      <c r="AR33" s="1998"/>
      <c r="AS33" s="1999"/>
      <c r="AT33" s="1999"/>
      <c r="AU33" s="1999"/>
      <c r="AV33" s="1999"/>
      <c r="AW33" s="1999"/>
      <c r="AX33" s="1999"/>
      <c r="AY33" s="1999"/>
      <c r="AZ33" s="1999"/>
      <c r="BA33" s="1999"/>
      <c r="BB33" s="1999"/>
      <c r="BC33" s="1999"/>
      <c r="BD33" s="1999"/>
      <c r="BE33" s="1999"/>
      <c r="BF33" s="1999"/>
      <c r="BG33" s="1999"/>
      <c r="BH33" s="1999"/>
      <c r="BI33" s="1999"/>
      <c r="BJ33" s="1999"/>
      <c r="BK33" s="1999"/>
      <c r="BL33" s="1999"/>
      <c r="BM33" s="1999"/>
      <c r="BN33" s="1999"/>
      <c r="BO33" s="1999"/>
      <c r="BP33" s="1999"/>
      <c r="BQ33" s="1999"/>
      <c r="BR33" s="1999"/>
      <c r="BS33" s="1999"/>
      <c r="BT33" s="1999"/>
      <c r="BU33" s="1999"/>
      <c r="BV33" s="1999"/>
      <c r="BW33" s="1999"/>
      <c r="BX33" s="1999"/>
      <c r="BY33" s="1999"/>
      <c r="BZ33" s="1999"/>
      <c r="CA33" s="2000"/>
      <c r="CB33" s="69"/>
      <c r="CC33" s="150"/>
      <c r="CD33" s="41"/>
      <c r="EE33" s="200"/>
      <c r="EF33" s="200"/>
      <c r="EG33" s="200"/>
    </row>
    <row r="34" spans="1:137" ht="19.5" customHeight="1">
      <c r="B34" s="394"/>
      <c r="C34" s="153"/>
      <c r="D34" s="135"/>
      <c r="E34" s="134"/>
      <c r="F34" s="131"/>
      <c r="G34"/>
      <c r="H34"/>
      <c r="I34"/>
      <c r="J34"/>
      <c r="K34"/>
      <c r="L34"/>
      <c r="M34"/>
      <c r="N34"/>
      <c r="O34"/>
      <c r="P34"/>
      <c r="Q34"/>
      <c r="R34"/>
      <c r="S34"/>
      <c r="T34"/>
      <c r="U34"/>
      <c r="V34"/>
      <c r="W34"/>
      <c r="X34"/>
      <c r="Y34"/>
      <c r="Z34"/>
      <c r="AA34"/>
      <c r="AB34"/>
      <c r="AC34"/>
      <c r="AD34"/>
      <c r="AE34"/>
      <c r="AF34"/>
      <c r="AG34"/>
      <c r="AH34"/>
      <c r="AI34"/>
      <c r="AJ34"/>
      <c r="AK34" s="1"/>
      <c r="AL34" s="1"/>
      <c r="AM34" s="1"/>
      <c r="AN34" s="1"/>
      <c r="AO34" s="1"/>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X34" s="101"/>
      <c r="BY34" s="287"/>
      <c r="CB34" s="288"/>
      <c r="CC34" s="177"/>
      <c r="CD34" s="290"/>
      <c r="EE34" s="200"/>
      <c r="EF34" s="200"/>
      <c r="EG34" s="200"/>
    </row>
    <row r="35" spans="1:137" ht="30" customHeight="1">
      <c r="A35" s="1"/>
      <c r="B35" s="1397"/>
      <c r="C35" s="165"/>
      <c r="D35" s="130" t="s">
        <v>783</v>
      </c>
      <c r="F35" s="132" t="s">
        <v>1467</v>
      </c>
      <c r="G35"/>
      <c r="H35"/>
      <c r="I35"/>
      <c r="J35"/>
      <c r="K35"/>
      <c r="L35"/>
      <c r="M35"/>
      <c r="N35"/>
      <c r="O35"/>
      <c r="P35"/>
      <c r="Q35"/>
      <c r="R35"/>
      <c r="S35"/>
      <c r="T35"/>
      <c r="U35"/>
      <c r="V35"/>
      <c r="W35"/>
      <c r="X35"/>
      <c r="Y35"/>
      <c r="Z35"/>
      <c r="AA35"/>
      <c r="AB35"/>
      <c r="AC35"/>
      <c r="AD35"/>
      <c r="AE35"/>
      <c r="AF35"/>
      <c r="AG35"/>
      <c r="AH35"/>
      <c r="AI35"/>
      <c r="AJ35"/>
      <c r="AK35" s="286"/>
      <c r="AL35" s="286"/>
      <c r="AM35" s="286"/>
      <c r="AN35" s="286"/>
      <c r="AO35" s="286"/>
      <c r="AP35" s="2002">
        <v>13</v>
      </c>
      <c r="AQ35" s="2002"/>
      <c r="AR35" s="1995"/>
      <c r="AS35" s="1996"/>
      <c r="AT35" s="1996"/>
      <c r="AU35" s="1996"/>
      <c r="AV35" s="1996"/>
      <c r="AW35" s="1996"/>
      <c r="AX35" s="1996"/>
      <c r="AY35" s="1996"/>
      <c r="AZ35" s="1996"/>
      <c r="BA35" s="1996"/>
      <c r="BB35" s="1996"/>
      <c r="BC35" s="1996"/>
      <c r="BD35" s="1996"/>
      <c r="BE35" s="1996"/>
      <c r="BF35" s="1996"/>
      <c r="BG35" s="1996"/>
      <c r="BH35" s="1996"/>
      <c r="BI35" s="1996"/>
      <c r="BJ35" s="1996"/>
      <c r="BK35" s="1996"/>
      <c r="BL35" s="1996"/>
      <c r="BM35" s="1996"/>
      <c r="BN35" s="1996"/>
      <c r="BO35" s="1996"/>
      <c r="BP35" s="1996"/>
      <c r="BQ35" s="1996"/>
      <c r="BR35" s="1996"/>
      <c r="BS35" s="1996"/>
      <c r="BT35" s="1996"/>
      <c r="BU35" s="1996"/>
      <c r="BV35" s="1996"/>
      <c r="BW35" s="1996"/>
      <c r="BX35" s="1996"/>
      <c r="BY35" s="1996"/>
      <c r="BZ35" s="1996"/>
      <c r="CA35" s="1997"/>
      <c r="CB35" s="288"/>
      <c r="CC35" s="288"/>
      <c r="CD35" s="291"/>
    </row>
    <row r="36" spans="1:137" ht="30" customHeight="1">
      <c r="A36" s="1"/>
      <c r="B36" s="389"/>
      <c r="C36" s="164"/>
      <c r="D36" s="130"/>
      <c r="F36" s="134" t="s">
        <v>1468</v>
      </c>
      <c r="G36"/>
      <c r="H36"/>
      <c r="I36"/>
      <c r="J36"/>
      <c r="K36"/>
      <c r="L36"/>
      <c r="M36"/>
      <c r="N36"/>
      <c r="O36"/>
      <c r="P36"/>
      <c r="Q36"/>
      <c r="R36"/>
      <c r="S36"/>
      <c r="T36"/>
      <c r="U36"/>
      <c r="V36"/>
      <c r="W36"/>
      <c r="X36"/>
      <c r="Y36"/>
      <c r="Z36"/>
      <c r="AA36"/>
      <c r="AB36"/>
      <c r="AC36"/>
      <c r="AD36"/>
      <c r="AE36"/>
      <c r="AF36"/>
      <c r="AG36"/>
      <c r="AH36"/>
      <c r="AI36"/>
      <c r="AJ36"/>
      <c r="AK36" s="286"/>
      <c r="AL36" s="286"/>
      <c r="AM36" s="286"/>
      <c r="AN36" s="286"/>
      <c r="AO36" s="286"/>
      <c r="AP36" s="2002"/>
      <c r="AQ36" s="2002"/>
      <c r="AR36" s="1998"/>
      <c r="AS36" s="1999"/>
      <c r="AT36" s="1999"/>
      <c r="AU36" s="1999"/>
      <c r="AV36" s="1999"/>
      <c r="AW36" s="1999"/>
      <c r="AX36" s="1999"/>
      <c r="AY36" s="1999"/>
      <c r="AZ36" s="1999"/>
      <c r="BA36" s="1999"/>
      <c r="BB36" s="1999"/>
      <c r="BC36" s="1999"/>
      <c r="BD36" s="1999"/>
      <c r="BE36" s="1999"/>
      <c r="BF36" s="1999"/>
      <c r="BG36" s="1999"/>
      <c r="BH36" s="1999"/>
      <c r="BI36" s="1999"/>
      <c r="BJ36" s="1999"/>
      <c r="BK36" s="1999"/>
      <c r="BL36" s="1999"/>
      <c r="BM36" s="1999"/>
      <c r="BN36" s="1999"/>
      <c r="BO36" s="1999"/>
      <c r="BP36" s="1999"/>
      <c r="BQ36" s="1999"/>
      <c r="BR36" s="1999"/>
      <c r="BS36" s="1999"/>
      <c r="BT36" s="1999"/>
      <c r="BU36" s="1999"/>
      <c r="BV36" s="1999"/>
      <c r="BW36" s="1999"/>
      <c r="BX36" s="1999"/>
      <c r="BY36" s="1999"/>
      <c r="BZ36" s="1999"/>
      <c r="CA36" s="2000"/>
      <c r="CB36" s="288"/>
      <c r="CC36" s="288"/>
      <c r="CD36" s="291"/>
    </row>
    <row r="37" spans="1:137" ht="19.5" customHeight="1">
      <c r="A37" s="1"/>
      <c r="B37" s="389"/>
      <c r="C37" s="164"/>
      <c r="G37"/>
      <c r="H37"/>
      <c r="I37"/>
      <c r="J37"/>
      <c r="K37"/>
      <c r="L37"/>
      <c r="M37"/>
      <c r="N37"/>
      <c r="O37"/>
      <c r="P37"/>
      <c r="Q37"/>
      <c r="R37"/>
      <c r="S37"/>
      <c r="T37"/>
      <c r="U37"/>
      <c r="V37"/>
      <c r="W37"/>
      <c r="X37"/>
      <c r="Y37"/>
      <c r="Z37"/>
      <c r="AA37"/>
      <c r="AB37"/>
      <c r="AC37"/>
      <c r="AD37"/>
      <c r="AE37"/>
      <c r="AF37"/>
      <c r="AG37"/>
      <c r="AH37"/>
      <c r="AI37"/>
      <c r="AJ37"/>
      <c r="AK37" s="112"/>
      <c r="AL37" s="112"/>
      <c r="AM37" s="112"/>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X37" s="101"/>
      <c r="BY37" s="287"/>
      <c r="CB37" s="288"/>
      <c r="CC37" s="288"/>
      <c r="CD37" s="291"/>
    </row>
    <row r="38" spans="1:137" ht="30" customHeight="1">
      <c r="A38" s="1"/>
      <c r="B38" s="389"/>
      <c r="C38" s="153"/>
      <c r="D38" s="130" t="s">
        <v>851</v>
      </c>
      <c r="F38" s="132" t="s">
        <v>1469</v>
      </c>
      <c r="G38"/>
      <c r="H38"/>
      <c r="I38"/>
      <c r="J38"/>
      <c r="K38"/>
      <c r="L38"/>
      <c r="M38"/>
      <c r="N38"/>
      <c r="O38"/>
      <c r="P38"/>
      <c r="Q38"/>
      <c r="R38"/>
      <c r="S38"/>
      <c r="T38"/>
      <c r="U38"/>
      <c r="V38"/>
      <c r="W38"/>
      <c r="X38"/>
      <c r="Y38"/>
      <c r="Z38"/>
      <c r="AA38"/>
      <c r="AB38"/>
      <c r="AC38"/>
      <c r="AD38"/>
      <c r="AE38"/>
      <c r="AF38"/>
      <c r="AG38"/>
      <c r="AH38"/>
      <c r="AI38"/>
      <c r="AJ38"/>
      <c r="AK38" s="69"/>
      <c r="AL38" s="69"/>
      <c r="AM38" s="69"/>
      <c r="AN38" s="69"/>
      <c r="AO38" s="69"/>
      <c r="AP38" s="2002">
        <v>14</v>
      </c>
      <c r="AQ38" s="2002"/>
      <c r="AR38" s="1995"/>
      <c r="AS38" s="1996"/>
      <c r="AT38" s="1996"/>
      <c r="AU38" s="1996"/>
      <c r="AV38" s="1996"/>
      <c r="AW38" s="1996"/>
      <c r="AX38" s="1996"/>
      <c r="AY38" s="1996"/>
      <c r="AZ38" s="1996"/>
      <c r="BA38" s="1996"/>
      <c r="BB38" s="1996"/>
      <c r="BC38" s="1996"/>
      <c r="BD38" s="1996"/>
      <c r="BE38" s="1996"/>
      <c r="BF38" s="1996"/>
      <c r="BG38" s="1996"/>
      <c r="BH38" s="1996"/>
      <c r="BI38" s="1996"/>
      <c r="BJ38" s="1996"/>
      <c r="BK38" s="1996"/>
      <c r="BL38" s="1996"/>
      <c r="BM38" s="1996"/>
      <c r="BN38" s="1996"/>
      <c r="BO38" s="1996"/>
      <c r="BP38" s="1996"/>
      <c r="BQ38" s="1996"/>
      <c r="BR38" s="1996"/>
      <c r="BS38" s="1996"/>
      <c r="BT38" s="1996"/>
      <c r="BU38" s="1996"/>
      <c r="BV38" s="1996"/>
      <c r="BW38" s="1996"/>
      <c r="BX38" s="1996"/>
      <c r="BY38" s="1996"/>
      <c r="BZ38" s="1996"/>
      <c r="CA38" s="1997"/>
      <c r="CB38" s="288"/>
      <c r="CC38" s="288"/>
      <c r="CD38" s="291"/>
    </row>
    <row r="39" spans="1:137" ht="30" customHeight="1">
      <c r="A39" s="1"/>
      <c r="B39" s="389"/>
      <c r="C39" s="161"/>
      <c r="D39" s="130"/>
      <c r="F39" s="134" t="s">
        <v>1470</v>
      </c>
      <c r="G39"/>
      <c r="H39"/>
      <c r="I39"/>
      <c r="J39"/>
      <c r="K39"/>
      <c r="L39"/>
      <c r="M39"/>
      <c r="N39"/>
      <c r="O39"/>
      <c r="P39"/>
      <c r="Q39"/>
      <c r="R39"/>
      <c r="S39"/>
      <c r="T39"/>
      <c r="U39"/>
      <c r="V39"/>
      <c r="W39"/>
      <c r="X39"/>
      <c r="Y39"/>
      <c r="Z39"/>
      <c r="AA39"/>
      <c r="AB39"/>
      <c r="AC39"/>
      <c r="AD39"/>
      <c r="AE39"/>
      <c r="AF39"/>
      <c r="AG39"/>
      <c r="AH39"/>
      <c r="AI39"/>
      <c r="AJ39"/>
      <c r="AK39"/>
      <c r="AL39"/>
      <c r="AM39"/>
      <c r="AN39"/>
      <c r="AO39"/>
      <c r="AP39" s="2002"/>
      <c r="AQ39" s="2002"/>
      <c r="AR39" s="1998"/>
      <c r="AS39" s="1999"/>
      <c r="AT39" s="1999"/>
      <c r="AU39" s="1999"/>
      <c r="AV39" s="1999"/>
      <c r="AW39" s="1999"/>
      <c r="AX39" s="1999"/>
      <c r="AY39" s="1999"/>
      <c r="AZ39" s="1999"/>
      <c r="BA39" s="1999"/>
      <c r="BB39" s="1999"/>
      <c r="BC39" s="1999"/>
      <c r="BD39" s="1999"/>
      <c r="BE39" s="1999"/>
      <c r="BF39" s="1999"/>
      <c r="BG39" s="1999"/>
      <c r="BH39" s="1999"/>
      <c r="BI39" s="1999"/>
      <c r="BJ39" s="1999"/>
      <c r="BK39" s="1999"/>
      <c r="BL39" s="1999"/>
      <c r="BM39" s="1999"/>
      <c r="BN39" s="1999"/>
      <c r="BO39" s="1999"/>
      <c r="BP39" s="1999"/>
      <c r="BQ39" s="1999"/>
      <c r="BR39" s="1999"/>
      <c r="BS39" s="1999"/>
      <c r="BT39" s="1999"/>
      <c r="BU39" s="1999"/>
      <c r="BV39" s="1999"/>
      <c r="BW39" s="1999"/>
      <c r="BX39" s="1999"/>
      <c r="BY39" s="1999"/>
      <c r="BZ39" s="1999"/>
      <c r="CA39" s="2000"/>
      <c r="CB39" s="69"/>
      <c r="CC39" s="69"/>
      <c r="CD39" s="99"/>
      <c r="CJ39" s="151"/>
    </row>
    <row r="40" spans="1:137" ht="19.5" customHeight="1">
      <c r="A40" s="1"/>
      <c r="B40" s="389"/>
      <c r="C40"/>
      <c r="F40"/>
      <c r="G40"/>
      <c r="H40"/>
      <c r="I40"/>
      <c r="J40"/>
      <c r="K40"/>
      <c r="L40"/>
      <c r="M40"/>
      <c r="N40"/>
      <c r="O40"/>
      <c r="P40"/>
      <c r="Q40"/>
      <c r="R40"/>
      <c r="S40"/>
      <c r="T40"/>
      <c r="U40"/>
      <c r="V40"/>
      <c r="W40"/>
      <c r="X40"/>
      <c r="Y40"/>
      <c r="Z40"/>
      <c r="AA40"/>
      <c r="AB40"/>
      <c r="AC40"/>
      <c r="AD40"/>
      <c r="AE40"/>
      <c r="AF40"/>
      <c r="AG40"/>
      <c r="AH40"/>
      <c r="AI40"/>
      <c r="AJ40"/>
      <c r="AP40" s="113"/>
      <c r="AQ40" s="113"/>
      <c r="AR40" s="113"/>
      <c r="AS40" s="113"/>
      <c r="AT40" s="113"/>
      <c r="AU40" s="113"/>
      <c r="AV40" s="113"/>
      <c r="AW40" s="113"/>
      <c r="AX40" s="113"/>
      <c r="AY40" s="113"/>
      <c r="AZ40" s="113"/>
      <c r="BA40" s="113"/>
      <c r="BB40" s="113"/>
      <c r="BC40" s="113"/>
      <c r="BD40" s="113"/>
      <c r="BE40" s="113"/>
      <c r="BF40" s="113"/>
      <c r="BG40" s="113"/>
      <c r="BH40" s="113"/>
      <c r="BI40" s="113"/>
      <c r="BJ40" s="113"/>
      <c r="BK40" s="113"/>
      <c r="BL40" s="113"/>
      <c r="BX40" s="101"/>
      <c r="BY40" s="287"/>
      <c r="CB40"/>
      <c r="CC40"/>
      <c r="CD40" s="99"/>
      <c r="CJ40" s="151"/>
    </row>
    <row r="41" spans="1:137" ht="30" customHeight="1">
      <c r="A41" s="1"/>
      <c r="B41" s="389"/>
      <c r="C41"/>
      <c r="D41" s="162" t="s">
        <v>854</v>
      </c>
      <c r="E41" s="132"/>
      <c r="F41" s="162" t="s">
        <v>1471</v>
      </c>
      <c r="G41"/>
      <c r="H41"/>
      <c r="I41"/>
      <c r="J41"/>
      <c r="K41"/>
      <c r="L41"/>
      <c r="M41"/>
      <c r="N41"/>
      <c r="O41"/>
      <c r="P41"/>
      <c r="Q41"/>
      <c r="R41"/>
      <c r="S41"/>
      <c r="T41"/>
      <c r="U41"/>
      <c r="V41"/>
      <c r="W41"/>
      <c r="X41"/>
      <c r="Y41"/>
      <c r="Z41"/>
      <c r="AA41"/>
      <c r="AB41"/>
      <c r="AC41"/>
      <c r="AD41"/>
      <c r="AE41"/>
      <c r="AF41"/>
      <c r="AG41"/>
      <c r="AH41"/>
      <c r="AI41"/>
      <c r="AJ41"/>
      <c r="AK41" s="112"/>
      <c r="AL41" s="112"/>
      <c r="AM41" s="112"/>
      <c r="AN41" s="113"/>
      <c r="AO41" s="113"/>
      <c r="AP41" s="2002">
        <v>15</v>
      </c>
      <c r="AQ41" s="2002"/>
      <c r="AR41" s="1995"/>
      <c r="AS41" s="1996"/>
      <c r="AT41" s="1996"/>
      <c r="AU41" s="1996"/>
      <c r="AV41" s="1996"/>
      <c r="AW41" s="1996"/>
      <c r="AX41" s="1996"/>
      <c r="AY41" s="1996"/>
      <c r="AZ41" s="1996"/>
      <c r="BA41" s="1996"/>
      <c r="BB41" s="1996"/>
      <c r="BC41" s="1996"/>
      <c r="BD41" s="1996"/>
      <c r="BE41" s="1996"/>
      <c r="BF41" s="1996"/>
      <c r="BG41" s="1996"/>
      <c r="BH41" s="1996"/>
      <c r="BI41" s="1996"/>
      <c r="BJ41" s="1996"/>
      <c r="BK41" s="1996"/>
      <c r="BL41" s="1996"/>
      <c r="BM41" s="1996"/>
      <c r="BN41" s="1996"/>
      <c r="BO41" s="1996"/>
      <c r="BP41" s="1996"/>
      <c r="BQ41" s="1996"/>
      <c r="BR41" s="1996"/>
      <c r="BS41" s="1996"/>
      <c r="BT41" s="1996"/>
      <c r="BU41" s="1996"/>
      <c r="BV41" s="1996"/>
      <c r="BW41" s="1996"/>
      <c r="BX41" s="1996"/>
      <c r="BY41" s="1996"/>
      <c r="BZ41" s="1996"/>
      <c r="CA41" s="1997"/>
      <c r="CB41"/>
      <c r="CC41"/>
      <c r="CD41" s="99"/>
    </row>
    <row r="42" spans="1:137" ht="30" customHeight="1">
      <c r="A42" s="1"/>
      <c r="B42" s="389"/>
      <c r="C42" s="69"/>
      <c r="D42" s="135"/>
      <c r="E42" s="134"/>
      <c r="F42" s="135" t="s">
        <v>1472</v>
      </c>
      <c r="G42"/>
      <c r="H42"/>
      <c r="I42"/>
      <c r="J42"/>
      <c r="K42"/>
      <c r="L42"/>
      <c r="M42"/>
      <c r="N42"/>
      <c r="O42"/>
      <c r="P42"/>
      <c r="Q42"/>
      <c r="R42"/>
      <c r="S42"/>
      <c r="T42"/>
      <c r="U42"/>
      <c r="V42"/>
      <c r="W42"/>
      <c r="X42"/>
      <c r="Y42"/>
      <c r="Z42"/>
      <c r="AA42"/>
      <c r="AB42"/>
      <c r="AC42"/>
      <c r="AD42"/>
      <c r="AE42"/>
      <c r="AF42"/>
      <c r="AG42"/>
      <c r="AH42"/>
      <c r="AI42"/>
      <c r="AJ42"/>
      <c r="AK42" s="1"/>
      <c r="AL42" s="1"/>
      <c r="AM42" s="1"/>
      <c r="AN42" s="1"/>
      <c r="AO42" s="1"/>
      <c r="AP42" s="2002"/>
      <c r="AQ42" s="2002"/>
      <c r="AR42" s="1998"/>
      <c r="AS42" s="1999"/>
      <c r="AT42" s="1999"/>
      <c r="AU42" s="1999"/>
      <c r="AV42" s="1999"/>
      <c r="AW42" s="1999"/>
      <c r="AX42" s="1999"/>
      <c r="AY42" s="1999"/>
      <c r="AZ42" s="1999"/>
      <c r="BA42" s="1999"/>
      <c r="BB42" s="1999"/>
      <c r="BC42" s="1999"/>
      <c r="BD42" s="1999"/>
      <c r="BE42" s="1999"/>
      <c r="BF42" s="1999"/>
      <c r="BG42" s="1999"/>
      <c r="BH42" s="1999"/>
      <c r="BI42" s="1999"/>
      <c r="BJ42" s="1999"/>
      <c r="BK42" s="1999"/>
      <c r="BL42" s="1999"/>
      <c r="BM42" s="1999"/>
      <c r="BN42" s="1999"/>
      <c r="BO42" s="1999"/>
      <c r="BP42" s="1999"/>
      <c r="BQ42" s="1999"/>
      <c r="BR42" s="1999"/>
      <c r="BS42" s="1999"/>
      <c r="BT42" s="1999"/>
      <c r="BU42" s="1999"/>
      <c r="BV42" s="1999"/>
      <c r="BW42" s="1999"/>
      <c r="BX42" s="1999"/>
      <c r="BY42" s="1999"/>
      <c r="BZ42" s="1999"/>
      <c r="CA42" s="2000"/>
      <c r="CB42"/>
      <c r="CC42"/>
      <c r="CD42" s="99"/>
    </row>
    <row r="43" spans="1:137" ht="39" customHeight="1">
      <c r="A43" s="1"/>
      <c r="B43" s="389"/>
      <c r="C43" s="69"/>
      <c r="D43"/>
      <c r="E43"/>
      <c r="F43" s="2053"/>
      <c r="G43" s="2054"/>
      <c r="H43" s="2054"/>
      <c r="I43" s="2054"/>
      <c r="J43" s="2054"/>
      <c r="K43" s="2054"/>
      <c r="L43" s="2054"/>
      <c r="M43" s="2054"/>
      <c r="N43" s="2054"/>
      <c r="O43" s="2054"/>
      <c r="P43" s="2054"/>
      <c r="Q43" s="2054"/>
      <c r="R43" s="2054"/>
      <c r="S43" s="2054"/>
      <c r="T43" s="2054"/>
      <c r="U43" s="2054"/>
      <c r="V43" s="2054"/>
      <c r="W43" s="2054"/>
      <c r="X43" s="2054"/>
      <c r="Y43" s="2054"/>
      <c r="Z43" s="2054"/>
      <c r="AA43" s="2054"/>
      <c r="AB43" s="2054"/>
      <c r="AC43" s="2054"/>
      <c r="AD43" s="2054"/>
      <c r="AE43" s="2054"/>
      <c r="AF43" s="2054"/>
      <c r="AG43" s="2054"/>
      <c r="AH43" s="2054"/>
      <c r="AI43" s="2054"/>
      <c r="AJ43" s="2055"/>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s="69"/>
      <c r="BX43" s="69"/>
      <c r="BY43" s="69"/>
      <c r="BZ43"/>
      <c r="CA43"/>
      <c r="CB43"/>
      <c r="CC43"/>
      <c r="CD43" s="99"/>
    </row>
    <row r="44" spans="1:137" ht="30" customHeight="1" thickBot="1">
      <c r="A44" s="1"/>
      <c r="B44" s="79"/>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95"/>
      <c r="BM44" s="95"/>
      <c r="BN44" s="95"/>
      <c r="BO44" s="95"/>
      <c r="BP44" s="95"/>
      <c r="BQ44" s="95"/>
      <c r="BR44" s="95"/>
      <c r="BS44" s="95"/>
      <c r="BT44" s="95"/>
      <c r="BU44" s="95"/>
      <c r="BV44" s="95"/>
      <c r="BW44" s="95"/>
      <c r="BX44" s="95"/>
      <c r="BY44" s="95"/>
      <c r="BZ44" s="95"/>
      <c r="CA44" s="95"/>
      <c r="CB44" s="95"/>
      <c r="CC44" s="95"/>
      <c r="CD44" s="198"/>
    </row>
    <row r="45" spans="1:137" ht="19.5" customHeight="1">
      <c r="A45" s="1"/>
      <c r="B45" s="389"/>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c r="CD45" s="99"/>
    </row>
    <row r="46" spans="1:137" ht="30" customHeight="1">
      <c r="A46" s="1"/>
      <c r="B46" s="389"/>
      <c r="C46" s="69"/>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s="358" t="s">
        <v>1340</v>
      </c>
      <c r="BZ46"/>
      <c r="CA46"/>
      <c r="CB46"/>
      <c r="CC46"/>
      <c r="CD46" s="99"/>
    </row>
    <row r="47" spans="1:137" ht="30" customHeight="1">
      <c r="A47" s="1"/>
      <c r="B47" s="389"/>
      <c r="C47" s="268">
        <v>9.33</v>
      </c>
      <c r="D47" s="175" t="s">
        <v>1473</v>
      </c>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s="2002">
        <v>35</v>
      </c>
      <c r="AQ47" s="2002"/>
      <c r="AR47" s="1995"/>
      <c r="AS47" s="1996"/>
      <c r="AT47" s="1996"/>
      <c r="AU47" s="1996"/>
      <c r="AV47" s="1996"/>
      <c r="AW47" s="1996"/>
      <c r="AX47" s="1996"/>
      <c r="AY47" s="1996"/>
      <c r="AZ47" s="1996"/>
      <c r="BA47" s="1996"/>
      <c r="BB47" s="1996"/>
      <c r="BC47" s="1996"/>
      <c r="BD47" s="1996"/>
      <c r="BE47" s="1996"/>
      <c r="BF47" s="1996"/>
      <c r="BG47" s="1996"/>
      <c r="BH47" s="1996"/>
      <c r="BI47" s="1996"/>
      <c r="BJ47" s="1996"/>
      <c r="BK47" s="1996"/>
      <c r="BL47" s="1996"/>
      <c r="BM47" s="1996"/>
      <c r="BN47" s="1996"/>
      <c r="BO47" s="1996"/>
      <c r="BP47" s="1996"/>
      <c r="BQ47" s="1996"/>
      <c r="BR47" s="1996"/>
      <c r="BS47" s="1996"/>
      <c r="BT47" s="1996"/>
      <c r="BU47" s="1996"/>
      <c r="BV47" s="1996"/>
      <c r="BW47" s="1996"/>
      <c r="BX47" s="1996"/>
      <c r="BY47" s="1996"/>
      <c r="BZ47" s="1996"/>
      <c r="CA47" s="1997"/>
      <c r="CB47"/>
      <c r="CC47"/>
      <c r="CD47" s="99"/>
    </row>
    <row r="48" spans="1:137" ht="30" customHeight="1">
      <c r="A48" s="1"/>
      <c r="B48" s="389"/>
      <c r="C48" s="69"/>
      <c r="D48" s="163" t="s">
        <v>1474</v>
      </c>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s="2002"/>
      <c r="AQ48" s="2002"/>
      <c r="AR48" s="1998"/>
      <c r="AS48" s="1999"/>
      <c r="AT48" s="1999"/>
      <c r="AU48" s="1999"/>
      <c r="AV48" s="1999"/>
      <c r="AW48" s="1999"/>
      <c r="AX48" s="1999"/>
      <c r="AY48" s="1999"/>
      <c r="AZ48" s="1999"/>
      <c r="BA48" s="1999"/>
      <c r="BB48" s="1999"/>
      <c r="BC48" s="1999"/>
      <c r="BD48" s="1999"/>
      <c r="BE48" s="1999"/>
      <c r="BF48" s="1999"/>
      <c r="BG48" s="1999"/>
      <c r="BH48" s="1999"/>
      <c r="BI48" s="1999"/>
      <c r="BJ48" s="1999"/>
      <c r="BK48" s="1999"/>
      <c r="BL48" s="1999"/>
      <c r="BM48" s="1999"/>
      <c r="BN48" s="1999"/>
      <c r="BO48" s="1999"/>
      <c r="BP48" s="1999"/>
      <c r="BQ48" s="1999"/>
      <c r="BR48" s="1999"/>
      <c r="BS48" s="1999"/>
      <c r="BT48" s="1999"/>
      <c r="BU48" s="1999"/>
      <c r="BV48" s="1999"/>
      <c r="BW48" s="1999"/>
      <c r="BX48" s="1999"/>
      <c r="BY48" s="1999"/>
      <c r="BZ48" s="1999"/>
      <c r="CA48" s="2000"/>
      <c r="CB48"/>
      <c r="CC48"/>
      <c r="CD48" s="99"/>
    </row>
    <row r="49" spans="1:102" s="136" customFormat="1" ht="39" customHeight="1">
      <c r="A49" s="189"/>
      <c r="B49" s="389"/>
      <c r="C49" s="69"/>
      <c r="D49" s="2053"/>
      <c r="E49" s="2054"/>
      <c r="F49" s="2054"/>
      <c r="G49" s="2054"/>
      <c r="H49" s="2054"/>
      <c r="I49" s="2054"/>
      <c r="J49" s="2054"/>
      <c r="K49" s="2054"/>
      <c r="L49" s="2054"/>
      <c r="M49" s="2054"/>
      <c r="N49" s="2054"/>
      <c r="O49" s="2054"/>
      <c r="P49" s="2054"/>
      <c r="Q49" s="2054"/>
      <c r="R49" s="2054"/>
      <c r="S49" s="2054"/>
      <c r="T49" s="2054"/>
      <c r="U49" s="2054"/>
      <c r="V49" s="2054"/>
      <c r="W49" s="2054"/>
      <c r="X49" s="2054"/>
      <c r="Y49" s="2054"/>
      <c r="Z49" s="2054"/>
      <c r="AA49" s="2054"/>
      <c r="AB49" s="2054"/>
      <c r="AC49" s="2054"/>
      <c r="AD49" s="2054"/>
      <c r="AE49" s="2054"/>
      <c r="AF49" s="2054"/>
      <c r="AG49" s="2054"/>
      <c r="AH49" s="2055"/>
      <c r="AI49"/>
      <c r="AJ49"/>
      <c r="AK49"/>
      <c r="AL49"/>
      <c r="AM4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c r="CD49" s="99"/>
    </row>
    <row r="50" spans="1:102" ht="30" customHeight="1" thickBot="1">
      <c r="A50" s="1"/>
      <c r="B50" s="389"/>
      <c r="C50" s="69"/>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99"/>
    </row>
    <row r="51" spans="1:102" ht="30" customHeight="1">
      <c r="A51" s="1"/>
      <c r="B51" s="182"/>
      <c r="C51" s="183"/>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5"/>
    </row>
    <row r="52" spans="1:102" ht="30" customHeight="1">
      <c r="A52" s="1"/>
      <c r="B52" s="1399"/>
      <c r="C52" s="2022" t="s">
        <v>1314</v>
      </c>
      <c r="D52" s="2022"/>
      <c r="E52" s="2022"/>
      <c r="F52" s="2022"/>
      <c r="G52" s="2022"/>
      <c r="H52" s="2022"/>
      <c r="I52" s="2022"/>
      <c r="J52" s="2022"/>
      <c r="K52" s="2022"/>
      <c r="L52" s="2022"/>
      <c r="M52" s="2022"/>
      <c r="N52" s="2022"/>
      <c r="O52" s="2022"/>
      <c r="P52" s="2022"/>
      <c r="Q52" s="2023" t="s">
        <v>1475</v>
      </c>
      <c r="R52" s="2023"/>
      <c r="S52" s="2023"/>
      <c r="T52" s="2023"/>
      <c r="U52" s="2023"/>
      <c r="V52" s="2023"/>
      <c r="W52" s="2023"/>
      <c r="X52" s="2023"/>
      <c r="Y52" s="2023"/>
      <c r="Z52" s="2023"/>
      <c r="AA52" s="2023"/>
      <c r="AB52" s="2023"/>
      <c r="AC52" s="2023"/>
      <c r="AD52" s="2023"/>
      <c r="AE52" s="2023"/>
      <c r="AF52" s="2023"/>
      <c r="AG52" s="2023"/>
      <c r="AH52" s="2023"/>
      <c r="AI52" s="2023"/>
      <c r="AJ52" s="2023"/>
      <c r="AK52" s="2023"/>
      <c r="AL52" s="2023"/>
      <c r="AM52" s="2023"/>
      <c r="AN52" s="2023"/>
      <c r="AO52" s="2023"/>
      <c r="AP52" s="2023"/>
      <c r="AQ52" s="2023"/>
      <c r="AR52" s="2023"/>
      <c r="AS52" s="2023"/>
      <c r="AT52" s="2023"/>
      <c r="AU52" s="2023"/>
      <c r="AV52" s="2023"/>
      <c r="AW52" s="2023"/>
      <c r="AX52" s="2023"/>
      <c r="AY52" s="2023"/>
      <c r="AZ52" s="2023"/>
      <c r="BA52" s="2023"/>
      <c r="BB52" s="2023"/>
      <c r="BC52" s="2023"/>
      <c r="BD52" s="2023"/>
      <c r="BE52" s="2023"/>
      <c r="BF52" s="2023"/>
      <c r="BG52" s="2023"/>
      <c r="BH52" s="2023"/>
      <c r="BI52" s="2023"/>
      <c r="BJ52" s="2023"/>
      <c r="BK52" s="2023"/>
      <c r="BL52" s="2023"/>
      <c r="BM52" s="2023"/>
      <c r="BN52" s="2023"/>
      <c r="BO52" s="2023"/>
      <c r="BP52" s="2023"/>
      <c r="BQ52" s="2023"/>
      <c r="BR52" s="2023"/>
      <c r="BS52" s="2023"/>
      <c r="BT52" s="2023"/>
      <c r="BU52" s="2023"/>
      <c r="BV52" s="2023"/>
      <c r="BW52" s="2023"/>
      <c r="BX52" s="2023"/>
      <c r="BY52" s="2023"/>
      <c r="BZ52" s="2023"/>
      <c r="CA52" s="2023"/>
      <c r="CB52" s="2023"/>
      <c r="CC52" s="2023"/>
      <c r="CD52" s="196"/>
    </row>
    <row r="53" spans="1:102" ht="30" customHeight="1">
      <c r="A53" s="1"/>
      <c r="B53" s="1399"/>
      <c r="C53" s="2022"/>
      <c r="D53" s="2022"/>
      <c r="E53" s="2022"/>
      <c r="F53" s="2022"/>
      <c r="G53" s="2022"/>
      <c r="H53" s="2022"/>
      <c r="I53" s="2022"/>
      <c r="J53" s="2022"/>
      <c r="K53" s="2022"/>
      <c r="L53" s="2022"/>
      <c r="M53" s="2022"/>
      <c r="N53" s="2022"/>
      <c r="O53" s="2022"/>
      <c r="P53" s="2022"/>
      <c r="Q53" s="2023"/>
      <c r="R53" s="2023"/>
      <c r="S53" s="2023"/>
      <c r="T53" s="2023"/>
      <c r="U53" s="2023"/>
      <c r="V53" s="2023"/>
      <c r="W53" s="2023"/>
      <c r="X53" s="2023"/>
      <c r="Y53" s="2023"/>
      <c r="Z53" s="2023"/>
      <c r="AA53" s="2023"/>
      <c r="AB53" s="2023"/>
      <c r="AC53" s="2023"/>
      <c r="AD53" s="2023"/>
      <c r="AE53" s="2023"/>
      <c r="AF53" s="2023"/>
      <c r="AG53" s="2023"/>
      <c r="AH53" s="2023"/>
      <c r="AI53" s="2023"/>
      <c r="AJ53" s="2023"/>
      <c r="AK53" s="2023"/>
      <c r="AL53" s="2023"/>
      <c r="AM53" s="2023"/>
      <c r="AN53" s="2023"/>
      <c r="AO53" s="2023"/>
      <c r="AP53" s="2023"/>
      <c r="AQ53" s="2023"/>
      <c r="AR53" s="2023"/>
      <c r="AS53" s="2023"/>
      <c r="AT53" s="2023"/>
      <c r="AU53" s="2023"/>
      <c r="AV53" s="2023"/>
      <c r="AW53" s="2023"/>
      <c r="AX53" s="2023"/>
      <c r="AY53" s="2023"/>
      <c r="AZ53" s="2023"/>
      <c r="BA53" s="2023"/>
      <c r="BB53" s="2023"/>
      <c r="BC53" s="2023"/>
      <c r="BD53" s="2023"/>
      <c r="BE53" s="2023"/>
      <c r="BF53" s="2023"/>
      <c r="BG53" s="2023"/>
      <c r="BH53" s="2023"/>
      <c r="BI53" s="2023"/>
      <c r="BJ53" s="2023"/>
      <c r="BK53" s="2023"/>
      <c r="BL53" s="2023"/>
      <c r="BM53" s="2023"/>
      <c r="BN53" s="2023"/>
      <c r="BO53" s="2023"/>
      <c r="BP53" s="2023"/>
      <c r="BQ53" s="2023"/>
      <c r="BR53" s="2023"/>
      <c r="BS53" s="2023"/>
      <c r="BT53" s="2023"/>
      <c r="BU53" s="2023"/>
      <c r="BV53" s="2023"/>
      <c r="BW53" s="2023"/>
      <c r="BX53" s="2023"/>
      <c r="BY53" s="2023"/>
      <c r="BZ53" s="2023"/>
      <c r="CA53" s="2023"/>
      <c r="CB53" s="2023"/>
      <c r="CC53" s="2023"/>
      <c r="CD53" s="196"/>
    </row>
    <row r="54" spans="1:102" ht="30" customHeight="1">
      <c r="A54" s="1"/>
      <c r="B54" s="185"/>
      <c r="C54" s="186"/>
      <c r="D54" s="186"/>
      <c r="E54" s="186"/>
      <c r="F54" s="186"/>
      <c r="G54" s="186"/>
      <c r="H54" s="186"/>
      <c r="I54" s="186"/>
      <c r="J54" s="186"/>
      <c r="K54" s="186"/>
      <c r="L54" s="186"/>
      <c r="M54" s="186"/>
      <c r="N54" s="186"/>
      <c r="O54" s="186"/>
      <c r="P54" s="186"/>
      <c r="Q54" s="186"/>
      <c r="R54" s="186"/>
      <c r="S54" s="186"/>
      <c r="T54" s="186"/>
      <c r="U54" s="186"/>
      <c r="V54" s="186"/>
      <c r="W54" s="186"/>
      <c r="X54" s="186"/>
      <c r="Y54" s="186"/>
      <c r="Z54" s="186"/>
      <c r="AA54" s="186"/>
      <c r="AB54" s="186"/>
      <c r="AC54" s="186"/>
      <c r="AD54" s="186"/>
      <c r="AE54" s="186"/>
      <c r="AF54" s="186"/>
      <c r="AG54" s="186"/>
      <c r="AH54" s="186"/>
      <c r="AI54" s="186"/>
      <c r="AJ54" s="186"/>
      <c r="AK54" s="186"/>
      <c r="AL54" s="186"/>
      <c r="AM54" s="186"/>
      <c r="AN54" s="186"/>
      <c r="AO54" s="186"/>
      <c r="AP54" s="186"/>
      <c r="AQ54" s="186"/>
      <c r="AR54" s="186"/>
      <c r="AS54" s="186"/>
      <c r="AT54" s="186"/>
      <c r="AU54" s="186"/>
      <c r="AV54" s="186"/>
      <c r="AW54" s="186"/>
      <c r="AX54" s="186"/>
      <c r="AY54" s="186"/>
      <c r="AZ54" s="186"/>
      <c r="BA54" s="186"/>
      <c r="BB54" s="186"/>
      <c r="BC54" s="186"/>
      <c r="BD54" s="186"/>
      <c r="BE54" s="186"/>
      <c r="BF54" s="186"/>
      <c r="BG54" s="186"/>
      <c r="BH54" s="186"/>
      <c r="BI54" s="186"/>
      <c r="BJ54" s="186"/>
      <c r="BK54" s="186"/>
      <c r="BL54" s="186"/>
      <c r="BM54" s="186"/>
      <c r="BN54" s="186"/>
      <c r="BO54" s="186"/>
      <c r="BP54" s="186"/>
      <c r="BQ54" s="186"/>
      <c r="BR54" s="186"/>
      <c r="BS54" s="186"/>
      <c r="BT54" s="186"/>
      <c r="BU54" s="186"/>
      <c r="BV54" s="186"/>
      <c r="BW54" s="186"/>
      <c r="BX54" s="186"/>
      <c r="BY54" s="186"/>
      <c r="BZ54" s="186"/>
      <c r="CA54" s="186"/>
      <c r="CB54" s="186"/>
      <c r="CC54" s="186"/>
      <c r="CD54" s="197"/>
    </row>
    <row r="55" spans="1:102" ht="30" customHeight="1">
      <c r="A55" s="1"/>
      <c r="B55" s="389"/>
      <c r="CB55"/>
      <c r="CC55"/>
      <c r="CD55" s="99"/>
      <c r="CE55" s="1"/>
    </row>
    <row r="56" spans="1:102" ht="30" customHeight="1">
      <c r="A56" s="1"/>
      <c r="B56" s="389"/>
      <c r="C56" s="268">
        <v>9.34</v>
      </c>
      <c r="D56" s="175" t="s">
        <v>1476</v>
      </c>
      <c r="E56"/>
      <c r="F56"/>
      <c r="G56"/>
      <c r="H56"/>
      <c r="I56"/>
      <c r="J56"/>
      <c r="K56"/>
      <c r="L56"/>
      <c r="M56"/>
      <c r="N56"/>
      <c r="O56"/>
      <c r="P56"/>
      <c r="Q56"/>
      <c r="R56"/>
      <c r="S56"/>
      <c r="T56"/>
      <c r="U56"/>
      <c r="V56"/>
      <c r="W56"/>
      <c r="X56"/>
      <c r="Y56"/>
      <c r="Z56"/>
      <c r="AA56"/>
      <c r="AB56"/>
      <c r="AC56"/>
      <c r="AD56"/>
      <c r="AE56"/>
      <c r="AF56"/>
      <c r="AG56"/>
      <c r="AH56"/>
      <c r="AI56" s="381"/>
      <c r="AJ56" s="381"/>
      <c r="AK56" s="381"/>
      <c r="AL56" s="381"/>
      <c r="AM56" s="381"/>
      <c r="AN56" s="381"/>
      <c r="AO56" s="381"/>
      <c r="AP56" s="381"/>
      <c r="AQ56" s="381"/>
      <c r="AR56" s="381"/>
      <c r="AS56" s="381"/>
      <c r="AT56" s="2006" t="s">
        <v>1215</v>
      </c>
      <c r="AU56" s="2006"/>
      <c r="AV56" s="2006"/>
      <c r="AW56" s="2006"/>
      <c r="AX56" s="2006"/>
      <c r="AY56" s="2006"/>
      <c r="AZ56" s="2006"/>
      <c r="BA56" s="2006"/>
      <c r="BB56" s="2006"/>
      <c r="BC56" s="2006"/>
      <c r="BD56" s="2006"/>
      <c r="BE56" s="2006"/>
      <c r="BF56" s="2006"/>
      <c r="BG56" s="2006"/>
      <c r="BH56" s="2006"/>
      <c r="BI56" s="2006"/>
      <c r="BJ56" s="2006"/>
      <c r="BK56" s="2006"/>
      <c r="BL56" s="2006"/>
      <c r="BM56" s="2006"/>
      <c r="BN56" s="2006"/>
      <c r="BO56" s="2006"/>
      <c r="BP56" s="2006"/>
      <c r="BQ56" s="2006"/>
      <c r="BR56" s="2006"/>
      <c r="BS56" s="2006"/>
      <c r="BT56" s="2006"/>
      <c r="BU56" s="2006"/>
      <c r="BV56" s="2006"/>
      <c r="BW56" s="2006"/>
      <c r="BX56" s="2006"/>
      <c r="BY56" s="2006"/>
      <c r="BZ56" s="2006"/>
      <c r="CA56" s="2006"/>
      <c r="CB56" s="2006"/>
      <c r="CC56"/>
      <c r="CD56" s="99"/>
    </row>
    <row r="57" spans="1:102" ht="30" customHeight="1">
      <c r="A57" s="1"/>
      <c r="B57" s="389"/>
      <c r="C57" s="161"/>
      <c r="D57" s="163" t="s">
        <v>1477</v>
      </c>
      <c r="E57"/>
      <c r="F57"/>
      <c r="G57"/>
      <c r="H57"/>
      <c r="I57"/>
      <c r="J57"/>
      <c r="K57"/>
      <c r="L57"/>
      <c r="M57"/>
      <c r="N57"/>
      <c r="O57"/>
      <c r="P57"/>
      <c r="Q57"/>
      <c r="R57"/>
      <c r="S57"/>
      <c r="T57"/>
      <c r="U57"/>
      <c r="V57"/>
      <c r="W57"/>
      <c r="X57"/>
      <c r="Y57"/>
      <c r="Z57"/>
      <c r="AA57"/>
      <c r="AB57"/>
      <c r="AC57"/>
      <c r="AD57"/>
      <c r="AE57"/>
      <c r="AF57"/>
      <c r="AG57"/>
      <c r="AH57"/>
      <c r="AI57" s="159"/>
      <c r="AJ57" s="112"/>
      <c r="AK57" s="112"/>
      <c r="AL57" s="112"/>
      <c r="AM57" s="113"/>
      <c r="AN57" s="113"/>
      <c r="AO57" s="113"/>
      <c r="AP57" s="113"/>
      <c r="AQ57" s="113"/>
      <c r="AR57" s="113"/>
      <c r="AS57" s="113"/>
      <c r="AT57" s="2006" t="s">
        <v>913</v>
      </c>
      <c r="AU57" s="2006"/>
      <c r="AV57" s="2006"/>
      <c r="AW57" s="2006"/>
      <c r="AX57" s="2006"/>
      <c r="AY57" s="2006"/>
      <c r="AZ57" s="2006"/>
      <c r="BA57" s="2006"/>
      <c r="BB57" s="2006"/>
      <c r="BC57" s="2006"/>
      <c r="BD57" s="2006"/>
      <c r="BE57" s="2006"/>
      <c r="BF57" s="2006"/>
      <c r="BG57" s="2006"/>
      <c r="BH57" s="2006"/>
      <c r="BI57" s="2006"/>
      <c r="BJ57" s="2006"/>
      <c r="BK57" s="2006"/>
      <c r="BL57" s="2006"/>
      <c r="BM57" s="2006"/>
      <c r="BN57" s="2006"/>
      <c r="BO57" s="2006"/>
      <c r="BP57" s="2006"/>
      <c r="BQ57" s="2006"/>
      <c r="BR57" s="2006"/>
      <c r="BS57" s="2006"/>
      <c r="BT57" s="2006"/>
      <c r="BU57" s="2006"/>
      <c r="BV57" s="2006"/>
      <c r="BW57" s="2006"/>
      <c r="BX57" s="2006"/>
      <c r="BY57" s="2006"/>
      <c r="BZ57" s="2006"/>
      <c r="CA57" s="2006"/>
      <c r="CB57" s="167"/>
      <c r="CC57"/>
      <c r="CD57" s="99"/>
      <c r="CJ57"/>
      <c r="CK57"/>
      <c r="CL57"/>
      <c r="CM57"/>
      <c r="CN57"/>
      <c r="CO57"/>
      <c r="CP57"/>
      <c r="CQ57"/>
      <c r="CR57"/>
      <c r="CS57"/>
      <c r="CT57"/>
      <c r="CU57"/>
      <c r="CV57"/>
      <c r="CW57"/>
      <c r="CX57"/>
    </row>
    <row r="58" spans="1:102" ht="30" customHeight="1">
      <c r="A58" s="1"/>
      <c r="B58" s="389"/>
      <c r="F58"/>
      <c r="G58"/>
      <c r="H58"/>
      <c r="I58"/>
      <c r="J58"/>
      <c r="K58"/>
      <c r="L58"/>
      <c r="M58"/>
      <c r="N58"/>
      <c r="O58"/>
      <c r="P58"/>
      <c r="Q58"/>
      <c r="R58"/>
      <c r="S58"/>
      <c r="T58"/>
      <c r="U58"/>
      <c r="V58"/>
      <c r="W58"/>
      <c r="X58"/>
      <c r="Y58"/>
      <c r="Z58"/>
      <c r="AA58"/>
      <c r="AB58"/>
      <c r="AC58"/>
      <c r="AD58"/>
      <c r="AE58"/>
      <c r="AF58"/>
      <c r="AG58"/>
      <c r="AH58"/>
      <c r="AI58"/>
      <c r="AJ58"/>
      <c r="AK58" s="112"/>
      <c r="AL58" s="112"/>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X58" s="101"/>
      <c r="BY58" s="358" t="s">
        <v>1340</v>
      </c>
      <c r="BZ58" s="289"/>
      <c r="CA58" s="289"/>
      <c r="CB58"/>
      <c r="CC58"/>
      <c r="CD58" s="99"/>
      <c r="CJ58"/>
      <c r="CK58"/>
      <c r="CL58"/>
      <c r="CM58"/>
      <c r="CN58"/>
      <c r="CO58"/>
      <c r="CP58"/>
      <c r="CQ58"/>
      <c r="CR58"/>
      <c r="CS58"/>
      <c r="CT58"/>
      <c r="CU58"/>
      <c r="CV58"/>
      <c r="CW58"/>
      <c r="CX58"/>
    </row>
    <row r="59" spans="1:102" ht="30" customHeight="1">
      <c r="A59" s="1"/>
      <c r="B59" s="389"/>
      <c r="D59" s="130" t="s">
        <v>778</v>
      </c>
      <c r="F59" s="132" t="s">
        <v>1478</v>
      </c>
      <c r="G59"/>
      <c r="H59"/>
      <c r="I59"/>
      <c r="J59"/>
      <c r="K59"/>
      <c r="L59"/>
      <c r="M59"/>
      <c r="N59"/>
      <c r="O59"/>
      <c r="P59"/>
      <c r="Q59"/>
      <c r="R59"/>
      <c r="S59"/>
      <c r="T59"/>
      <c r="U59"/>
      <c r="V59"/>
      <c r="W59"/>
      <c r="X59"/>
      <c r="Y59"/>
      <c r="Z59"/>
      <c r="AA59"/>
      <c r="AB59"/>
      <c r="AC59"/>
      <c r="AD59"/>
      <c r="AE59"/>
      <c r="AF59"/>
      <c r="AG59"/>
      <c r="AH59"/>
      <c r="AI59"/>
      <c r="AJ59"/>
      <c r="AK59" s="286"/>
      <c r="AL59" s="286"/>
      <c r="AM59" s="286"/>
      <c r="AN59" s="286"/>
      <c r="AO59" s="286"/>
      <c r="AP59" s="2002">
        <v>36</v>
      </c>
      <c r="AQ59" s="2002"/>
      <c r="AR59" s="1995"/>
      <c r="AS59" s="1996"/>
      <c r="AT59" s="1996"/>
      <c r="AU59" s="1996"/>
      <c r="AV59" s="1996"/>
      <c r="AW59" s="1996"/>
      <c r="AX59" s="1996"/>
      <c r="AY59" s="1996"/>
      <c r="AZ59" s="1996"/>
      <c r="BA59" s="1996"/>
      <c r="BB59" s="1996"/>
      <c r="BC59" s="1996"/>
      <c r="BD59" s="1996"/>
      <c r="BE59" s="1996"/>
      <c r="BF59" s="1996"/>
      <c r="BG59" s="1996"/>
      <c r="BH59" s="1996"/>
      <c r="BI59" s="1996"/>
      <c r="BJ59" s="1996"/>
      <c r="BK59" s="1996"/>
      <c r="BL59" s="1996"/>
      <c r="BM59" s="1996"/>
      <c r="BN59" s="1996"/>
      <c r="BO59" s="1996"/>
      <c r="BP59" s="1996"/>
      <c r="BQ59" s="1996"/>
      <c r="BR59" s="1996"/>
      <c r="BS59" s="1996"/>
      <c r="BT59" s="1996"/>
      <c r="BU59" s="1996"/>
      <c r="BV59" s="1996"/>
      <c r="BW59" s="1996"/>
      <c r="BX59" s="1996"/>
      <c r="BY59" s="1996"/>
      <c r="BZ59" s="1996"/>
      <c r="CA59" s="1997"/>
      <c r="CB59"/>
      <c r="CC59"/>
      <c r="CD59" s="99"/>
      <c r="CJ59"/>
      <c r="CK59"/>
      <c r="CL59"/>
      <c r="CM59"/>
      <c r="CN59"/>
      <c r="CO59"/>
      <c r="CP59"/>
      <c r="CQ59"/>
      <c r="CR59"/>
      <c r="CS59"/>
      <c r="CT59"/>
      <c r="CU59"/>
      <c r="CV59"/>
      <c r="CW59"/>
      <c r="CX59"/>
    </row>
    <row r="60" spans="1:102" ht="30" customHeight="1">
      <c r="A60" s="1"/>
      <c r="B60" s="389"/>
      <c r="C60" s="69"/>
      <c r="D60" s="133"/>
      <c r="F60" s="134" t="s">
        <v>1479</v>
      </c>
      <c r="G60"/>
      <c r="H60"/>
      <c r="I60"/>
      <c r="J60"/>
      <c r="K60"/>
      <c r="L60"/>
      <c r="M60"/>
      <c r="N60"/>
      <c r="O60"/>
      <c r="P60"/>
      <c r="Q60"/>
      <c r="R60"/>
      <c r="S60"/>
      <c r="T60"/>
      <c r="U60"/>
      <c r="V60"/>
      <c r="W60"/>
      <c r="X60"/>
      <c r="Y60"/>
      <c r="Z60"/>
      <c r="AA60"/>
      <c r="AB60"/>
      <c r="AC60"/>
      <c r="AD60"/>
      <c r="AE60"/>
      <c r="AF60"/>
      <c r="AG60"/>
      <c r="AH60"/>
      <c r="AI60"/>
      <c r="AJ60"/>
      <c r="AK60" s="286"/>
      <c r="AL60" s="286"/>
      <c r="AM60" s="286"/>
      <c r="AN60" s="286"/>
      <c r="AO60" s="286"/>
      <c r="AP60" s="2002"/>
      <c r="AQ60" s="2002"/>
      <c r="AR60" s="1998"/>
      <c r="AS60" s="1999"/>
      <c r="AT60" s="1999"/>
      <c r="AU60" s="1999"/>
      <c r="AV60" s="1999"/>
      <c r="AW60" s="1999"/>
      <c r="AX60" s="1999"/>
      <c r="AY60" s="1999"/>
      <c r="AZ60" s="1999"/>
      <c r="BA60" s="1999"/>
      <c r="BB60" s="1999"/>
      <c r="BC60" s="1999"/>
      <c r="BD60" s="1999"/>
      <c r="BE60" s="1999"/>
      <c r="BF60" s="1999"/>
      <c r="BG60" s="1999"/>
      <c r="BH60" s="1999"/>
      <c r="BI60" s="1999"/>
      <c r="BJ60" s="1999"/>
      <c r="BK60" s="1999"/>
      <c r="BL60" s="1999"/>
      <c r="BM60" s="1999"/>
      <c r="BN60" s="1999"/>
      <c r="BO60" s="1999"/>
      <c r="BP60" s="1999"/>
      <c r="BQ60" s="1999"/>
      <c r="BR60" s="1999"/>
      <c r="BS60" s="1999"/>
      <c r="BT60" s="1999"/>
      <c r="BU60" s="1999"/>
      <c r="BV60" s="1999"/>
      <c r="BW60" s="1999"/>
      <c r="BX60" s="1999"/>
      <c r="BY60" s="1999"/>
      <c r="BZ60" s="1999"/>
      <c r="CA60" s="2000"/>
      <c r="CB60"/>
      <c r="CC60"/>
      <c r="CD60" s="99"/>
      <c r="CJ60"/>
      <c r="CK60"/>
      <c r="CL60"/>
      <c r="CM60"/>
      <c r="CN60"/>
      <c r="CO60"/>
      <c r="CP60"/>
      <c r="CQ60"/>
      <c r="CR60"/>
      <c r="CS60"/>
      <c r="CT60"/>
      <c r="CU60"/>
      <c r="CV60"/>
      <c r="CW60"/>
      <c r="CX60"/>
    </row>
    <row r="61" spans="1:102" ht="30" customHeight="1" thickBot="1">
      <c r="A61" s="1"/>
      <c r="B61" s="389"/>
      <c r="C61" s="69"/>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99"/>
      <c r="CJ61"/>
      <c r="CK61"/>
      <c r="CL61"/>
      <c r="CM61"/>
      <c r="CN61"/>
      <c r="CO61"/>
      <c r="CP61"/>
      <c r="CQ61"/>
      <c r="CR61"/>
      <c r="CS61"/>
      <c r="CT61"/>
      <c r="CU61"/>
      <c r="CV61"/>
      <c r="CW61"/>
      <c r="CX61"/>
    </row>
    <row r="62" spans="1:102" ht="15" customHeight="1">
      <c r="A62" s="1"/>
      <c r="B62" s="389"/>
      <c r="F62" s="1083"/>
      <c r="G62" s="1084"/>
      <c r="H62" s="1084"/>
      <c r="I62" s="1084"/>
      <c r="J62" s="1084"/>
      <c r="K62" s="1084"/>
      <c r="L62" s="1084"/>
      <c r="M62" s="1084"/>
      <c r="N62" s="1084"/>
      <c r="O62" s="1084"/>
      <c r="P62" s="1084"/>
      <c r="Q62" s="1084"/>
      <c r="R62" s="1084"/>
      <c r="S62" s="1084"/>
      <c r="T62" s="1084"/>
      <c r="U62" s="1084"/>
      <c r="V62" s="1084"/>
      <c r="W62" s="1084"/>
      <c r="X62" s="1084"/>
      <c r="Y62" s="1084"/>
      <c r="Z62" s="1084"/>
      <c r="AA62" s="1084"/>
      <c r="AB62" s="1084"/>
      <c r="AC62" s="1084"/>
      <c r="AD62" s="1084"/>
      <c r="AE62" s="1084"/>
      <c r="AF62" s="1084"/>
      <c r="AG62" s="1084"/>
      <c r="AH62" s="1084"/>
      <c r="AI62" s="1084"/>
      <c r="AJ62" s="1084"/>
      <c r="AK62" s="1084"/>
      <c r="AL62" s="1084"/>
      <c r="AM62" s="1084"/>
      <c r="AN62" s="1084"/>
      <c r="AO62" s="1084"/>
      <c r="AP62" s="1084"/>
      <c r="AQ62" s="1084"/>
      <c r="AR62" s="1084"/>
      <c r="AS62" s="1084"/>
      <c r="AT62" s="1125"/>
      <c r="CB62"/>
      <c r="CC62"/>
      <c r="CD62" s="99"/>
      <c r="CJ62"/>
      <c r="CK62"/>
      <c r="CL62"/>
      <c r="CM62"/>
      <c r="CN62"/>
      <c r="CO62"/>
      <c r="CP62"/>
      <c r="CQ62"/>
      <c r="CR62"/>
      <c r="CS62"/>
      <c r="CT62"/>
      <c r="CU62"/>
      <c r="CV62"/>
      <c r="CW62"/>
      <c r="CX62"/>
    </row>
    <row r="63" spans="1:102" ht="30" customHeight="1">
      <c r="A63" s="1"/>
      <c r="B63" s="389"/>
      <c r="F63" s="1126"/>
      <c r="G63" s="1116" t="s">
        <v>1480</v>
      </c>
      <c r="H63" s="1127"/>
      <c r="I63" s="1127"/>
      <c r="J63" s="1127"/>
      <c r="K63" s="1127"/>
      <c r="L63" s="1127"/>
      <c r="M63" s="1127"/>
      <c r="N63" s="1127"/>
      <c r="O63" s="1127"/>
      <c r="P63" s="1127"/>
      <c r="Q63" s="1127"/>
      <c r="R63" s="1127"/>
      <c r="S63" s="1127"/>
      <c r="T63" s="1127"/>
      <c r="U63" s="1127"/>
      <c r="V63" s="1127"/>
      <c r="W63" s="1127"/>
      <c r="X63" s="1127"/>
      <c r="Y63" s="1127"/>
      <c r="Z63" s="1127"/>
      <c r="AA63" s="1127"/>
      <c r="AB63" s="1127"/>
      <c r="AC63" s="1127"/>
      <c r="AD63" s="1127"/>
      <c r="AE63" s="1127"/>
      <c r="AF63" s="1127"/>
      <c r="AG63" s="1127"/>
      <c r="AH63" s="1127"/>
      <c r="AI63" s="1127"/>
      <c r="AJ63" s="1127"/>
      <c r="AK63" s="1127"/>
      <c r="AL63" s="1127"/>
      <c r="AM63" s="1127"/>
      <c r="AN63" s="1127"/>
      <c r="AO63" s="1127"/>
      <c r="AP63" s="1127"/>
      <c r="AQ63" s="1127"/>
      <c r="AR63" s="1127"/>
      <c r="AS63" s="1127"/>
      <c r="AT63" s="1128"/>
      <c r="CB63"/>
      <c r="CC63"/>
      <c r="CD63" s="99"/>
      <c r="CJ63"/>
      <c r="CK63"/>
      <c r="CL63"/>
      <c r="CM63"/>
      <c r="CN63"/>
      <c r="CO63"/>
      <c r="CP63"/>
      <c r="CQ63"/>
      <c r="CR63"/>
      <c r="CS63"/>
      <c r="CT63"/>
      <c r="CU63"/>
      <c r="CV63"/>
      <c r="CW63"/>
      <c r="CX63"/>
    </row>
    <row r="64" spans="1:102" ht="30" customHeight="1">
      <c r="A64" s="1"/>
      <c r="B64" s="389"/>
      <c r="F64" s="1126"/>
      <c r="G64" s="1116" t="s">
        <v>1481</v>
      </c>
      <c r="H64" s="1127"/>
      <c r="I64" s="1127"/>
      <c r="J64" s="1127"/>
      <c r="K64" s="1127"/>
      <c r="L64" s="1127"/>
      <c r="M64" s="1127"/>
      <c r="N64" s="1127"/>
      <c r="O64" s="1127"/>
      <c r="P64" s="1127"/>
      <c r="Q64" s="1127"/>
      <c r="R64" s="1127"/>
      <c r="S64" s="1127"/>
      <c r="T64" s="1127"/>
      <c r="U64" s="1127"/>
      <c r="V64" s="1127"/>
      <c r="W64" s="1127"/>
      <c r="X64" s="1127"/>
      <c r="Y64" s="1127"/>
      <c r="Z64" s="1127"/>
      <c r="AA64" s="1127"/>
      <c r="AB64" s="1127"/>
      <c r="AC64" s="1127"/>
      <c r="AD64" s="1127"/>
      <c r="AE64" s="1127"/>
      <c r="AF64" s="1127"/>
      <c r="AG64" s="1127"/>
      <c r="AH64" s="1127"/>
      <c r="AI64" s="1127"/>
      <c r="AJ64" s="1127"/>
      <c r="AK64" s="1127"/>
      <c r="AL64" s="1127"/>
      <c r="AM64" s="1127"/>
      <c r="AN64" s="1127"/>
      <c r="AO64" s="1127"/>
      <c r="AP64" s="1127"/>
      <c r="AQ64" s="1127"/>
      <c r="AR64" s="1127"/>
      <c r="AS64" s="1127"/>
      <c r="AT64" s="1128"/>
      <c r="CB64"/>
      <c r="CC64"/>
      <c r="CD64" s="99"/>
      <c r="CJ64"/>
      <c r="CK64"/>
      <c r="CL64"/>
      <c r="CM64"/>
      <c r="CN64"/>
      <c r="CO64"/>
      <c r="CP64"/>
      <c r="CQ64"/>
      <c r="CR64"/>
      <c r="CS64"/>
      <c r="CT64"/>
      <c r="CU64"/>
      <c r="CV64"/>
      <c r="CW64"/>
      <c r="CX64"/>
    </row>
    <row r="65" spans="1:140" ht="30" customHeight="1">
      <c r="A65" s="1"/>
      <c r="B65" s="389"/>
      <c r="F65" s="1126"/>
      <c r="G65" s="1127"/>
      <c r="H65" s="1117" t="s">
        <v>1482</v>
      </c>
      <c r="I65" s="1127"/>
      <c r="J65" s="1127"/>
      <c r="K65" s="1127"/>
      <c r="L65" s="1127"/>
      <c r="M65" s="1127"/>
      <c r="N65" s="1127"/>
      <c r="O65" s="1127"/>
      <c r="P65" s="1127"/>
      <c r="Q65" s="1127"/>
      <c r="R65" s="1127"/>
      <c r="S65" s="1127"/>
      <c r="T65" s="1127"/>
      <c r="U65" s="1127"/>
      <c r="V65" s="1127"/>
      <c r="W65" s="1127"/>
      <c r="X65" s="1127"/>
      <c r="Y65" s="1127"/>
      <c r="Z65" s="1127"/>
      <c r="AA65" s="1127"/>
      <c r="AB65" s="1127"/>
      <c r="AC65" s="1127"/>
      <c r="AD65" s="1127"/>
      <c r="AE65" s="1127"/>
      <c r="AF65" s="1127"/>
      <c r="AG65" s="1127"/>
      <c r="AH65" s="1127"/>
      <c r="AI65" s="1127"/>
      <c r="AJ65" s="1127"/>
      <c r="AK65" s="1127"/>
      <c r="AL65" s="1127"/>
      <c r="AM65" s="1127"/>
      <c r="AN65" s="1127"/>
      <c r="AO65" s="1127"/>
      <c r="AP65" s="1127"/>
      <c r="AQ65" s="1127"/>
      <c r="AR65" s="1127"/>
      <c r="AS65" s="1127"/>
      <c r="AT65" s="1128"/>
      <c r="CB65"/>
      <c r="CC65"/>
      <c r="CD65" s="99"/>
      <c r="CJ65"/>
      <c r="CK65"/>
      <c r="CL65"/>
      <c r="CM65"/>
      <c r="CN65"/>
      <c r="CO65"/>
      <c r="CP65"/>
      <c r="CQ65"/>
      <c r="CR65"/>
      <c r="CS65"/>
      <c r="CT65"/>
      <c r="CU65"/>
      <c r="CV65"/>
      <c r="CW65"/>
      <c r="CX65"/>
    </row>
    <row r="66" spans="1:140" ht="30" customHeight="1">
      <c r="A66" s="1"/>
      <c r="B66" s="389"/>
      <c r="F66" s="1126"/>
      <c r="G66" s="1116" t="s">
        <v>1483</v>
      </c>
      <c r="H66" s="1127"/>
      <c r="I66" s="1127"/>
      <c r="J66" s="1127"/>
      <c r="K66" s="1127"/>
      <c r="L66" s="1127"/>
      <c r="M66" s="1127"/>
      <c r="N66" s="1127"/>
      <c r="O66" s="1127"/>
      <c r="P66" s="1127"/>
      <c r="Q66" s="1127"/>
      <c r="R66" s="1127"/>
      <c r="S66" s="1127"/>
      <c r="T66" s="1127"/>
      <c r="U66" s="1127"/>
      <c r="V66" s="1127"/>
      <c r="W66" s="1127"/>
      <c r="X66" s="1127"/>
      <c r="Y66" s="1127"/>
      <c r="Z66" s="1127"/>
      <c r="AA66" s="1127"/>
      <c r="AB66" s="1127"/>
      <c r="AC66" s="1127"/>
      <c r="AD66" s="1127"/>
      <c r="AE66" s="1127"/>
      <c r="AF66" s="1127"/>
      <c r="AG66" s="1127"/>
      <c r="AH66" s="1127"/>
      <c r="AI66" s="1127"/>
      <c r="AJ66" s="1127"/>
      <c r="AK66" s="1127"/>
      <c r="AL66" s="1127"/>
      <c r="AM66" s="1127"/>
      <c r="AN66" s="1127"/>
      <c r="AO66" s="1127"/>
      <c r="AP66" s="1127"/>
      <c r="AQ66" s="1127"/>
      <c r="AR66" s="1127"/>
      <c r="AS66" s="1127"/>
      <c r="AT66" s="1128"/>
      <c r="CB66"/>
      <c r="CC66"/>
      <c r="CD66" s="99"/>
      <c r="CJ66"/>
      <c r="CK66"/>
      <c r="CL66"/>
      <c r="CM66"/>
      <c r="CN66"/>
      <c r="CO66"/>
      <c r="CP66"/>
      <c r="CQ66"/>
      <c r="CR66"/>
      <c r="CS66"/>
      <c r="CT66"/>
      <c r="CU66"/>
      <c r="CV66"/>
      <c r="CW66"/>
      <c r="CX66"/>
    </row>
    <row r="67" spans="1:140" ht="30" customHeight="1">
      <c r="A67" s="1"/>
      <c r="B67" s="389"/>
      <c r="C67" s="69"/>
      <c r="D67"/>
      <c r="E67"/>
      <c r="F67" s="1095"/>
      <c r="G67" s="1090"/>
      <c r="H67" s="1117" t="s">
        <v>1484</v>
      </c>
      <c r="I67" s="1090"/>
      <c r="J67" s="1090"/>
      <c r="K67" s="1090"/>
      <c r="L67" s="1090"/>
      <c r="M67" s="1090"/>
      <c r="N67" s="1090"/>
      <c r="O67" s="1090"/>
      <c r="P67" s="1090"/>
      <c r="Q67" s="1090"/>
      <c r="R67" s="1090"/>
      <c r="S67" s="1090"/>
      <c r="T67" s="1090"/>
      <c r="U67" s="1090"/>
      <c r="V67" s="1090"/>
      <c r="W67" s="1090"/>
      <c r="X67" s="1090"/>
      <c r="Y67" s="1090"/>
      <c r="Z67" s="1090"/>
      <c r="AA67" s="1090"/>
      <c r="AB67" s="1090"/>
      <c r="AC67" s="1090"/>
      <c r="AD67" s="1090"/>
      <c r="AE67" s="1090"/>
      <c r="AF67" s="1090"/>
      <c r="AG67" s="1090"/>
      <c r="AH67" s="1090"/>
      <c r="AI67" s="1090"/>
      <c r="AJ67" s="1090"/>
      <c r="AK67" s="1090"/>
      <c r="AL67" s="1090"/>
      <c r="AM67" s="1090"/>
      <c r="AN67" s="1090"/>
      <c r="AO67" s="1090"/>
      <c r="AP67" s="1090"/>
      <c r="AQ67" s="1090"/>
      <c r="AR67" s="1090"/>
      <c r="AS67" s="1090"/>
      <c r="AT67" s="1096"/>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99"/>
      <c r="CJ67"/>
      <c r="CK67"/>
      <c r="CL67"/>
      <c r="CM67"/>
      <c r="CN67"/>
      <c r="CO67"/>
      <c r="CP67"/>
      <c r="CQ67"/>
      <c r="CR67"/>
      <c r="CS67"/>
      <c r="CT67"/>
      <c r="CU67"/>
      <c r="CV67"/>
      <c r="CW67"/>
      <c r="CX67"/>
    </row>
    <row r="68" spans="1:140" ht="30" customHeight="1">
      <c r="A68" s="1"/>
      <c r="B68" s="389"/>
      <c r="C68" s="69"/>
      <c r="D68"/>
      <c r="E68"/>
      <c r="F68" s="1095"/>
      <c r="G68" s="1116" t="s">
        <v>1485</v>
      </c>
      <c r="H68" s="1090"/>
      <c r="I68" s="1090"/>
      <c r="J68" s="1090"/>
      <c r="K68" s="1090"/>
      <c r="L68" s="1090"/>
      <c r="M68" s="1090"/>
      <c r="N68" s="1090"/>
      <c r="O68" s="1090"/>
      <c r="P68" s="1090"/>
      <c r="Q68" s="1090"/>
      <c r="R68" s="1090"/>
      <c r="S68" s="1090"/>
      <c r="T68" s="1090"/>
      <c r="U68" s="1090"/>
      <c r="V68" s="1090"/>
      <c r="W68" s="1090"/>
      <c r="X68" s="1090"/>
      <c r="Y68" s="1090"/>
      <c r="Z68" s="1090"/>
      <c r="AA68" s="1090"/>
      <c r="AB68" s="1090"/>
      <c r="AC68" s="1090"/>
      <c r="AD68" s="1090"/>
      <c r="AE68" s="1090"/>
      <c r="AF68" s="1090"/>
      <c r="AG68" s="1090"/>
      <c r="AH68" s="1090"/>
      <c r="AI68" s="1090"/>
      <c r="AJ68" s="1090"/>
      <c r="AK68" s="1090"/>
      <c r="AL68" s="1090"/>
      <c r="AM68" s="1090"/>
      <c r="AN68" s="1090"/>
      <c r="AO68" s="1090"/>
      <c r="AP68" s="1090"/>
      <c r="AQ68" s="1090"/>
      <c r="AR68" s="1090"/>
      <c r="AS68" s="1090"/>
      <c r="AT68" s="1096"/>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99"/>
      <c r="CJ68"/>
      <c r="CK68"/>
      <c r="CL68"/>
      <c r="CM68"/>
      <c r="CN68"/>
      <c r="CO68"/>
      <c r="CP68"/>
      <c r="CQ68"/>
      <c r="CR68"/>
      <c r="CS68"/>
      <c r="CT68"/>
      <c r="CU68"/>
      <c r="CV68"/>
      <c r="CW68"/>
      <c r="CX68"/>
    </row>
    <row r="69" spans="1:140" ht="30" customHeight="1">
      <c r="A69" s="1"/>
      <c r="B69" s="389"/>
      <c r="C69" s="69"/>
      <c r="D69"/>
      <c r="E69"/>
      <c r="F69" s="1095"/>
      <c r="G69" s="1090"/>
      <c r="H69" s="1117" t="s">
        <v>1486</v>
      </c>
      <c r="I69" s="1090"/>
      <c r="J69" s="1090"/>
      <c r="K69" s="1090"/>
      <c r="L69" s="1090"/>
      <c r="M69" s="1090"/>
      <c r="N69" s="1090"/>
      <c r="O69" s="1090"/>
      <c r="P69" s="1090"/>
      <c r="Q69" s="1090"/>
      <c r="R69" s="1090"/>
      <c r="S69" s="1090"/>
      <c r="T69" s="1090"/>
      <c r="U69" s="1090"/>
      <c r="V69" s="1090"/>
      <c r="W69" s="1090"/>
      <c r="X69" s="1090"/>
      <c r="Y69" s="1090"/>
      <c r="Z69" s="1090"/>
      <c r="AA69" s="1090"/>
      <c r="AB69" s="1090"/>
      <c r="AC69" s="1090"/>
      <c r="AD69" s="1090"/>
      <c r="AE69" s="1090"/>
      <c r="AF69" s="1090"/>
      <c r="AG69" s="1090"/>
      <c r="AH69" s="1090"/>
      <c r="AI69" s="1090"/>
      <c r="AJ69" s="1090"/>
      <c r="AK69" s="1090"/>
      <c r="AL69" s="1090"/>
      <c r="AM69" s="1090"/>
      <c r="AN69" s="1090"/>
      <c r="AO69" s="1090"/>
      <c r="AP69" s="1090"/>
      <c r="AQ69" s="1090"/>
      <c r="AR69" s="1090"/>
      <c r="AS69" s="1090"/>
      <c r="AT69" s="1096"/>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99"/>
      <c r="CJ69"/>
      <c r="CK69"/>
      <c r="CL69"/>
      <c r="CM69"/>
      <c r="CN69"/>
      <c r="CO69"/>
      <c r="CP69"/>
      <c r="CQ69"/>
      <c r="CR69"/>
      <c r="CS69"/>
      <c r="CT69"/>
      <c r="CU69"/>
      <c r="CV69"/>
      <c r="CW69"/>
      <c r="CX69"/>
    </row>
    <row r="70" spans="1:140" ht="15" customHeight="1" thickBot="1">
      <c r="A70" s="1"/>
      <c r="B70" s="389"/>
      <c r="C70" s="69"/>
      <c r="D70"/>
      <c r="E70"/>
      <c r="F70" s="1108"/>
      <c r="G70" s="1109"/>
      <c r="H70" s="1109"/>
      <c r="I70" s="1109"/>
      <c r="J70" s="1109"/>
      <c r="K70" s="1109"/>
      <c r="L70" s="1109"/>
      <c r="M70" s="1109"/>
      <c r="N70" s="1109"/>
      <c r="O70" s="1109"/>
      <c r="P70" s="1109"/>
      <c r="Q70" s="1109"/>
      <c r="R70" s="1109"/>
      <c r="S70" s="1109"/>
      <c r="T70" s="1109"/>
      <c r="U70" s="1109"/>
      <c r="V70" s="1109"/>
      <c r="W70" s="1109"/>
      <c r="X70" s="1109"/>
      <c r="Y70" s="1109"/>
      <c r="Z70" s="1109"/>
      <c r="AA70" s="1109"/>
      <c r="AB70" s="1109"/>
      <c r="AC70" s="1109"/>
      <c r="AD70" s="1109"/>
      <c r="AE70" s="1109"/>
      <c r="AF70" s="1109"/>
      <c r="AG70" s="1109"/>
      <c r="AH70" s="1109"/>
      <c r="AI70" s="1109"/>
      <c r="AJ70" s="1109"/>
      <c r="AK70" s="1109"/>
      <c r="AL70" s="1109"/>
      <c r="AM70" s="1109"/>
      <c r="AN70" s="1109"/>
      <c r="AO70" s="1109"/>
      <c r="AP70" s="1109"/>
      <c r="AQ70" s="1109"/>
      <c r="AR70" s="1109"/>
      <c r="AS70" s="1109"/>
      <c r="AT70" s="111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99"/>
    </row>
    <row r="71" spans="1:140" ht="30" customHeight="1">
      <c r="A71" s="1"/>
      <c r="B71" s="389"/>
      <c r="C71" s="69"/>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99"/>
    </row>
    <row r="72" spans="1:140" ht="30" customHeight="1" thickBot="1">
      <c r="A72" s="1"/>
      <c r="B72" s="389"/>
      <c r="C72" s="69"/>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99"/>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row>
    <row r="73" spans="1:140" ht="30" customHeight="1">
      <c r="A73" s="1"/>
      <c r="B73" s="182"/>
      <c r="C73" s="183"/>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4"/>
      <c r="AJ73" s="184"/>
      <c r="AK73" s="184"/>
      <c r="AL73" s="184"/>
      <c r="AM73" s="184"/>
      <c r="AN73" s="184"/>
      <c r="AO73" s="184"/>
      <c r="AP73" s="193"/>
      <c r="AQ73" s="193"/>
      <c r="AR73" s="193"/>
      <c r="AS73" s="193"/>
      <c r="AT73" s="193"/>
      <c r="AU73" s="193"/>
      <c r="AV73" s="193"/>
      <c r="AW73" s="193"/>
      <c r="AX73" s="193"/>
      <c r="AY73" s="193"/>
      <c r="AZ73" s="193"/>
      <c r="BA73" s="193"/>
      <c r="BB73" s="193"/>
      <c r="BC73" s="193"/>
      <c r="BD73" s="193"/>
      <c r="BE73" s="193"/>
      <c r="BF73" s="193"/>
      <c r="BG73" s="193"/>
      <c r="BH73" s="193"/>
      <c r="BI73" s="193"/>
      <c r="BJ73" s="193"/>
      <c r="BK73" s="193"/>
      <c r="BL73" s="193"/>
      <c r="BM73" s="193"/>
      <c r="BN73" s="193"/>
      <c r="BO73" s="193"/>
      <c r="BP73" s="193"/>
      <c r="BQ73" s="193"/>
      <c r="BR73" s="193"/>
      <c r="BS73" s="193"/>
      <c r="BT73" s="193"/>
      <c r="BU73" s="193"/>
      <c r="BV73" s="193"/>
      <c r="BW73" s="193"/>
      <c r="BX73" s="193"/>
      <c r="BY73" s="193"/>
      <c r="BZ73" s="193"/>
      <c r="CA73" s="193"/>
      <c r="CB73" s="193"/>
      <c r="CC73" s="193"/>
      <c r="CD73" s="195"/>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row>
    <row r="74" spans="1:140" ht="30" customHeight="1">
      <c r="A74" s="1"/>
      <c r="B74" s="1399"/>
      <c r="C74" s="2022" t="s">
        <v>1314</v>
      </c>
      <c r="D74" s="2022"/>
      <c r="E74" s="2022"/>
      <c r="F74" s="2022"/>
      <c r="G74" s="2022"/>
      <c r="H74" s="2022"/>
      <c r="I74" s="2022"/>
      <c r="J74" s="2022"/>
      <c r="K74" s="2022"/>
      <c r="L74" s="2022"/>
      <c r="M74" s="2022"/>
      <c r="N74" s="2022"/>
      <c r="O74" s="2022"/>
      <c r="P74" s="2022"/>
      <c r="Q74" s="2023" t="s">
        <v>1487</v>
      </c>
      <c r="R74" s="2023"/>
      <c r="S74" s="2023"/>
      <c r="T74" s="2023"/>
      <c r="U74" s="2023"/>
      <c r="V74" s="2023"/>
      <c r="W74" s="2023"/>
      <c r="X74" s="2023"/>
      <c r="Y74" s="2023"/>
      <c r="Z74" s="2023"/>
      <c r="AA74" s="2023"/>
      <c r="AB74" s="2023"/>
      <c r="AC74" s="2023"/>
      <c r="AD74" s="2023"/>
      <c r="AE74" s="2023"/>
      <c r="AF74" s="2023"/>
      <c r="AG74" s="2023"/>
      <c r="AH74" s="2023"/>
      <c r="AI74" s="2023"/>
      <c r="AJ74" s="2023"/>
      <c r="AK74" s="2023"/>
      <c r="AL74" s="2023"/>
      <c r="AM74" s="2023"/>
      <c r="AN74" s="2023"/>
      <c r="AO74" s="2023"/>
      <c r="AP74" s="2023"/>
      <c r="AQ74" s="2023"/>
      <c r="AR74" s="2023"/>
      <c r="AS74" s="2023"/>
      <c r="AT74" s="2023"/>
      <c r="AU74" s="2023"/>
      <c r="AV74" s="2023"/>
      <c r="AW74" s="2023"/>
      <c r="AX74" s="2023"/>
      <c r="AY74" s="2023"/>
      <c r="AZ74" s="2023"/>
      <c r="BA74" s="2023"/>
      <c r="BB74" s="2023"/>
      <c r="BC74" s="2023"/>
      <c r="BD74" s="2023"/>
      <c r="BE74" s="2023"/>
      <c r="BF74" s="2023"/>
      <c r="BG74" s="2023"/>
      <c r="BH74" s="2023"/>
      <c r="BI74" s="2023"/>
      <c r="BJ74" s="2023"/>
      <c r="BK74" s="2023"/>
      <c r="BL74" s="2023"/>
      <c r="BM74" s="2023"/>
      <c r="BN74" s="2023"/>
      <c r="BO74" s="2023"/>
      <c r="BP74" s="2023"/>
      <c r="BQ74" s="2023"/>
      <c r="BR74" s="2023"/>
      <c r="BS74" s="2023"/>
      <c r="BT74" s="2023"/>
      <c r="BU74" s="2023"/>
      <c r="BV74" s="2023"/>
      <c r="BW74" s="2023"/>
      <c r="BX74" s="2023"/>
      <c r="BY74" s="2023"/>
      <c r="BZ74" s="2023"/>
      <c r="CA74" s="2023"/>
      <c r="CB74" s="2023"/>
      <c r="CC74" s="2023"/>
      <c r="CD74" s="196"/>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row>
    <row r="75" spans="1:140" ht="30" customHeight="1">
      <c r="A75" s="1"/>
      <c r="B75" s="1399"/>
      <c r="C75" s="2022"/>
      <c r="D75" s="2022"/>
      <c r="E75" s="2022"/>
      <c r="F75" s="2022"/>
      <c r="G75" s="2022"/>
      <c r="H75" s="2022"/>
      <c r="I75" s="2022"/>
      <c r="J75" s="2022"/>
      <c r="K75" s="2022"/>
      <c r="L75" s="2022"/>
      <c r="M75" s="2022"/>
      <c r="N75" s="2022"/>
      <c r="O75" s="2022"/>
      <c r="P75" s="2022"/>
      <c r="Q75" s="2023"/>
      <c r="R75" s="2023"/>
      <c r="S75" s="2023"/>
      <c r="T75" s="2023"/>
      <c r="U75" s="2023"/>
      <c r="V75" s="2023"/>
      <c r="W75" s="2023"/>
      <c r="X75" s="2023"/>
      <c r="Y75" s="2023"/>
      <c r="Z75" s="2023"/>
      <c r="AA75" s="2023"/>
      <c r="AB75" s="2023"/>
      <c r="AC75" s="2023"/>
      <c r="AD75" s="2023"/>
      <c r="AE75" s="2023"/>
      <c r="AF75" s="2023"/>
      <c r="AG75" s="2023"/>
      <c r="AH75" s="2023"/>
      <c r="AI75" s="2023"/>
      <c r="AJ75" s="2023"/>
      <c r="AK75" s="2023"/>
      <c r="AL75" s="2023"/>
      <c r="AM75" s="2023"/>
      <c r="AN75" s="2023"/>
      <c r="AO75" s="2023"/>
      <c r="AP75" s="2023"/>
      <c r="AQ75" s="2023"/>
      <c r="AR75" s="2023"/>
      <c r="AS75" s="2023"/>
      <c r="AT75" s="2023"/>
      <c r="AU75" s="2023"/>
      <c r="AV75" s="2023"/>
      <c r="AW75" s="2023"/>
      <c r="AX75" s="2023"/>
      <c r="AY75" s="2023"/>
      <c r="AZ75" s="2023"/>
      <c r="BA75" s="2023"/>
      <c r="BB75" s="2023"/>
      <c r="BC75" s="2023"/>
      <c r="BD75" s="2023"/>
      <c r="BE75" s="2023"/>
      <c r="BF75" s="2023"/>
      <c r="BG75" s="2023"/>
      <c r="BH75" s="2023"/>
      <c r="BI75" s="2023"/>
      <c r="BJ75" s="2023"/>
      <c r="BK75" s="2023"/>
      <c r="BL75" s="2023"/>
      <c r="BM75" s="2023"/>
      <c r="BN75" s="2023"/>
      <c r="BO75" s="2023"/>
      <c r="BP75" s="2023"/>
      <c r="BQ75" s="2023"/>
      <c r="BR75" s="2023"/>
      <c r="BS75" s="2023"/>
      <c r="BT75" s="2023"/>
      <c r="BU75" s="2023"/>
      <c r="BV75" s="2023"/>
      <c r="BW75" s="2023"/>
      <c r="BX75" s="2023"/>
      <c r="BY75" s="2023"/>
      <c r="BZ75" s="2023"/>
      <c r="CA75" s="2023"/>
      <c r="CB75" s="2023"/>
      <c r="CC75" s="2023"/>
      <c r="CD75" s="196"/>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row>
    <row r="76" spans="1:140" ht="30" customHeight="1" thickBot="1">
      <c r="A76" s="1"/>
      <c r="B76" s="185"/>
      <c r="C76" s="186"/>
      <c r="D76" s="186"/>
      <c r="E76" s="186"/>
      <c r="F76" s="186"/>
      <c r="G76" s="186"/>
      <c r="H76" s="186"/>
      <c r="I76" s="186"/>
      <c r="J76" s="186"/>
      <c r="K76" s="186"/>
      <c r="L76" s="186"/>
      <c r="M76" s="186"/>
      <c r="N76" s="186"/>
      <c r="O76" s="186"/>
      <c r="P76" s="186"/>
      <c r="Q76" s="186"/>
      <c r="R76" s="186"/>
      <c r="S76" s="186"/>
      <c r="T76" s="186"/>
      <c r="U76" s="186"/>
      <c r="V76" s="186"/>
      <c r="W76" s="186"/>
      <c r="X76" s="186"/>
      <c r="Y76" s="186"/>
      <c r="Z76" s="186"/>
      <c r="AA76" s="186"/>
      <c r="AB76" s="186"/>
      <c r="AC76" s="186"/>
      <c r="AD76" s="186"/>
      <c r="AE76" s="186"/>
      <c r="AF76" s="186"/>
      <c r="AG76" s="186"/>
      <c r="AH76" s="186"/>
      <c r="AI76" s="186"/>
      <c r="AJ76" s="186"/>
      <c r="AK76" s="186"/>
      <c r="AL76" s="186"/>
      <c r="AM76" s="186"/>
      <c r="AN76" s="186"/>
      <c r="AO76" s="186"/>
      <c r="AP76" s="186"/>
      <c r="AQ76" s="186"/>
      <c r="AR76" s="186"/>
      <c r="AS76" s="186"/>
      <c r="AT76" s="186"/>
      <c r="AU76" s="186"/>
      <c r="AV76" s="186"/>
      <c r="AW76" s="186"/>
      <c r="AX76" s="186"/>
      <c r="AY76" s="186"/>
      <c r="AZ76" s="186"/>
      <c r="BA76" s="186"/>
      <c r="BB76" s="186"/>
      <c r="BC76" s="186"/>
      <c r="BD76" s="186"/>
      <c r="BE76" s="186"/>
      <c r="BF76" s="186"/>
      <c r="BG76" s="186"/>
      <c r="BH76" s="186"/>
      <c r="BI76" s="186"/>
      <c r="BJ76" s="186"/>
      <c r="BK76" s="186"/>
      <c r="BL76" s="186"/>
      <c r="BM76" s="186"/>
      <c r="BN76" s="186"/>
      <c r="BO76" s="186"/>
      <c r="BP76" s="186"/>
      <c r="BQ76" s="186"/>
      <c r="BR76" s="186"/>
      <c r="BS76" s="186"/>
      <c r="BT76" s="186"/>
      <c r="BU76" s="186"/>
      <c r="BV76" s="186"/>
      <c r="BW76" s="186"/>
      <c r="BX76" s="186"/>
      <c r="BY76" s="186"/>
      <c r="BZ76" s="186"/>
      <c r="CA76" s="186"/>
      <c r="CB76" s="186"/>
      <c r="CC76" s="186"/>
      <c r="CD76" s="197"/>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row>
    <row r="77" spans="1:140" ht="30" customHeight="1">
      <c r="A77" s="1"/>
      <c r="B77" s="405"/>
      <c r="C77" s="69"/>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99"/>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row>
    <row r="78" spans="1:140" ht="30" customHeight="1">
      <c r="A78" s="1"/>
      <c r="B78" s="405"/>
      <c r="C78" s="69"/>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s="2006" t="s">
        <v>1215</v>
      </c>
      <c r="AU78" s="2006"/>
      <c r="AV78" s="2006"/>
      <c r="AW78" s="2006"/>
      <c r="AX78" s="2006"/>
      <c r="AY78" s="2006"/>
      <c r="AZ78" s="2006"/>
      <c r="BA78" s="2006"/>
      <c r="BB78" s="2006"/>
      <c r="BC78" s="2006"/>
      <c r="BD78" s="2006"/>
      <c r="BE78" s="2006"/>
      <c r="BF78" s="2006"/>
      <c r="BG78" s="2006"/>
      <c r="BH78" s="2006"/>
      <c r="BI78" s="2006"/>
      <c r="BJ78" s="2006"/>
      <c r="BK78" s="2006"/>
      <c r="BL78" s="2006"/>
      <c r="BM78" s="2006"/>
      <c r="BN78" s="2006"/>
      <c r="BO78" s="2006"/>
      <c r="BP78" s="2006"/>
      <c r="BQ78" s="2006"/>
      <c r="BR78" s="2006"/>
      <c r="BS78" s="2006"/>
      <c r="BT78" s="2006"/>
      <c r="BU78" s="2006"/>
      <c r="BV78" s="2006"/>
      <c r="BW78" s="2006"/>
      <c r="BX78" s="2006"/>
      <c r="BY78" s="2006"/>
      <c r="BZ78" s="2006"/>
      <c r="CA78" s="2006"/>
      <c r="CB78" s="2006"/>
      <c r="CC78"/>
      <c r="CD78" s="99"/>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row>
    <row r="79" spans="1:140" ht="30" customHeight="1">
      <c r="A79" s="1"/>
      <c r="B79" s="405"/>
      <c r="C79" s="6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s="2006" t="s">
        <v>913</v>
      </c>
      <c r="AU79" s="2006"/>
      <c r="AV79" s="2006"/>
      <c r="AW79" s="2006"/>
      <c r="AX79" s="2006"/>
      <c r="AY79" s="2006"/>
      <c r="AZ79" s="2006"/>
      <c r="BA79" s="2006"/>
      <c r="BB79" s="2006"/>
      <c r="BC79" s="2006"/>
      <c r="BD79" s="2006"/>
      <c r="BE79" s="2006"/>
      <c r="BF79" s="2006"/>
      <c r="BG79" s="2006"/>
      <c r="BH79" s="2006"/>
      <c r="BI79" s="2006"/>
      <c r="BJ79" s="2006"/>
      <c r="BK79" s="2006"/>
      <c r="BL79" s="2006"/>
      <c r="BM79" s="2006"/>
      <c r="BN79" s="2006"/>
      <c r="BO79" s="2006"/>
      <c r="BP79" s="2006"/>
      <c r="BQ79" s="2006"/>
      <c r="BR79" s="2006"/>
      <c r="BS79" s="2006"/>
      <c r="BT79" s="2006"/>
      <c r="BU79" s="2006"/>
      <c r="BV79" s="2006"/>
      <c r="BW79" s="2006"/>
      <c r="BX79" s="2006"/>
      <c r="BY79" s="2006"/>
      <c r="BZ79" s="2006"/>
      <c r="CA79" s="2006"/>
      <c r="CB79" s="167"/>
      <c r="CC79"/>
      <c r="CD79" s="9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row>
    <row r="80" spans="1:140" ht="30" customHeight="1">
      <c r="A80" s="1"/>
      <c r="B80" s="405"/>
      <c r="C80" s="69"/>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s="358" t="s">
        <v>1426</v>
      </c>
      <c r="BZ80"/>
      <c r="CA80"/>
      <c r="CB80"/>
      <c r="CC80"/>
      <c r="CD80" s="99"/>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row>
    <row r="81" spans="1:140" ht="30" customHeight="1">
      <c r="A81" s="1"/>
      <c r="B81" s="405"/>
      <c r="C81" s="69"/>
      <c r="D81" s="130" t="s">
        <v>729</v>
      </c>
      <c r="F81" s="132" t="s">
        <v>1488</v>
      </c>
      <c r="G81"/>
      <c r="H81"/>
      <c r="I81"/>
      <c r="J81"/>
      <c r="K81"/>
      <c r="L81"/>
      <c r="M81"/>
      <c r="N81"/>
      <c r="O81"/>
      <c r="P81"/>
      <c r="Q81"/>
      <c r="R81"/>
      <c r="S81"/>
      <c r="T81"/>
      <c r="U81"/>
      <c r="V81"/>
      <c r="W81"/>
      <c r="X81"/>
      <c r="Y81"/>
      <c r="Z81"/>
      <c r="AA81"/>
      <c r="AB81"/>
      <c r="AC81"/>
      <c r="AD81"/>
      <c r="AE81"/>
      <c r="AF81"/>
      <c r="AG81"/>
      <c r="AH81"/>
      <c r="AI81"/>
      <c r="AJ81"/>
      <c r="AK81" s="286"/>
      <c r="AL81" s="286"/>
      <c r="AM81" s="286"/>
      <c r="AN81" s="1375"/>
      <c r="AO81" s="1375"/>
      <c r="AP81" s="2001" t="s">
        <v>916</v>
      </c>
      <c r="AQ81" s="2002"/>
      <c r="AR81" s="1995"/>
      <c r="AS81" s="1996"/>
      <c r="AT81" s="1996"/>
      <c r="AU81" s="1996"/>
      <c r="AV81" s="1996"/>
      <c r="AW81" s="1996"/>
      <c r="AX81" s="1996"/>
      <c r="AY81" s="1996"/>
      <c r="AZ81" s="1996"/>
      <c r="BA81" s="1996"/>
      <c r="BB81" s="1996"/>
      <c r="BC81" s="1996"/>
      <c r="BD81" s="1996"/>
      <c r="BE81" s="1996"/>
      <c r="BF81" s="1996"/>
      <c r="BG81" s="1996"/>
      <c r="BH81" s="1996"/>
      <c r="BI81" s="1996"/>
      <c r="BJ81" s="1996"/>
      <c r="BK81" s="1996"/>
      <c r="BL81" s="1996"/>
      <c r="BM81" s="1996"/>
      <c r="BN81" s="1996"/>
      <c r="BO81" s="1996"/>
      <c r="BP81" s="1996"/>
      <c r="BQ81" s="1996"/>
      <c r="BR81" s="1996"/>
      <c r="BS81" s="1996"/>
      <c r="BT81" s="1996"/>
      <c r="BU81" s="1996"/>
      <c r="BV81" s="1996"/>
      <c r="BW81" s="1996"/>
      <c r="BX81" s="1996"/>
      <c r="BY81" s="1996"/>
      <c r="BZ81" s="1996"/>
      <c r="CA81" s="1997"/>
      <c r="CB81"/>
      <c r="CC81"/>
      <c r="CD81" s="99"/>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row>
    <row r="82" spans="1:140" ht="30" customHeight="1">
      <c r="A82" s="1"/>
      <c r="B82" s="405"/>
      <c r="C82" s="69"/>
      <c r="D82" s="133"/>
      <c r="F82" s="134" t="s">
        <v>1489</v>
      </c>
      <c r="G82"/>
      <c r="H82"/>
      <c r="I82"/>
      <c r="J82"/>
      <c r="K82"/>
      <c r="L82"/>
      <c r="M82"/>
      <c r="N82"/>
      <c r="O82"/>
      <c r="P82"/>
      <c r="Q82"/>
      <c r="R82"/>
      <c r="S82"/>
      <c r="T82"/>
      <c r="U82"/>
      <c r="V82"/>
      <c r="W82"/>
      <c r="X82"/>
      <c r="Y82"/>
      <c r="Z82"/>
      <c r="AA82"/>
      <c r="AB82"/>
      <c r="AC82"/>
      <c r="AD82"/>
      <c r="AE82"/>
      <c r="AF82"/>
      <c r="AG82"/>
      <c r="AH82"/>
      <c r="AI82"/>
      <c r="AJ82"/>
      <c r="AK82" s="286"/>
      <c r="AL82" s="286"/>
      <c r="AM82" s="286"/>
      <c r="AN82" s="1375"/>
      <c r="AO82" s="1375"/>
      <c r="AP82" s="2002"/>
      <c r="AQ82" s="2002"/>
      <c r="AR82" s="1998"/>
      <c r="AS82" s="1999"/>
      <c r="AT82" s="1999"/>
      <c r="AU82" s="1999"/>
      <c r="AV82" s="1999"/>
      <c r="AW82" s="1999"/>
      <c r="AX82" s="1999"/>
      <c r="AY82" s="1999"/>
      <c r="AZ82" s="1999"/>
      <c r="BA82" s="1999"/>
      <c r="BB82" s="1999"/>
      <c r="BC82" s="1999"/>
      <c r="BD82" s="1999"/>
      <c r="BE82" s="1999"/>
      <c r="BF82" s="1999"/>
      <c r="BG82" s="1999"/>
      <c r="BH82" s="1999"/>
      <c r="BI82" s="1999"/>
      <c r="BJ82" s="1999"/>
      <c r="BK82" s="1999"/>
      <c r="BL82" s="1999"/>
      <c r="BM82" s="1999"/>
      <c r="BN82" s="1999"/>
      <c r="BO82" s="1999"/>
      <c r="BP82" s="1999"/>
      <c r="BQ82" s="1999"/>
      <c r="BR82" s="1999"/>
      <c r="BS82" s="1999"/>
      <c r="BT82" s="1999"/>
      <c r="BU82" s="1999"/>
      <c r="BV82" s="1999"/>
      <c r="BW82" s="1999"/>
      <c r="BX82" s="1999"/>
      <c r="BY82" s="1999"/>
      <c r="BZ82" s="1999"/>
      <c r="CA82" s="2000"/>
      <c r="CB82"/>
      <c r="CC82"/>
      <c r="CD82" s="99"/>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row>
    <row r="83" spans="1:140" ht="30" customHeight="1">
      <c r="A83" s="1"/>
      <c r="B83" s="405"/>
      <c r="C83" s="69"/>
      <c r="D83" s="133"/>
      <c r="F83" s="134"/>
      <c r="G83"/>
      <c r="H83"/>
      <c r="I83"/>
      <c r="J83"/>
      <c r="K83"/>
      <c r="L83"/>
      <c r="M83"/>
      <c r="N83"/>
      <c r="O83"/>
      <c r="P83"/>
      <c r="Q83"/>
      <c r="R83"/>
      <c r="S83"/>
      <c r="T83"/>
      <c r="U83"/>
      <c r="V83"/>
      <c r="W83"/>
      <c r="X83"/>
      <c r="Y83"/>
      <c r="Z83"/>
      <c r="AA83"/>
      <c r="AB83"/>
      <c r="AC83"/>
      <c r="AD83"/>
      <c r="AE83"/>
      <c r="AF83"/>
      <c r="AG83"/>
      <c r="AH83"/>
      <c r="AI83"/>
      <c r="AJ83"/>
      <c r="AK83" s="286"/>
      <c r="AL83" s="286"/>
      <c r="AM83" s="286"/>
      <c r="AN83" s="1375"/>
      <c r="AO83" s="1375"/>
      <c r="AP83" s="1369"/>
      <c r="AQ83" s="1369"/>
      <c r="AR83" s="1372"/>
      <c r="AS83" s="1372"/>
      <c r="AT83" s="1372"/>
      <c r="AU83" s="1372"/>
      <c r="AV83" s="1372"/>
      <c r="AW83" s="1372"/>
      <c r="AX83" s="1372"/>
      <c r="AY83" s="1372"/>
      <c r="AZ83" s="1372"/>
      <c r="BA83" s="1372"/>
      <c r="BB83" s="1372"/>
      <c r="BC83" s="1372"/>
      <c r="BD83" s="1372"/>
      <c r="BE83" s="1372"/>
      <c r="BF83" s="1372"/>
      <c r="BG83" s="1372"/>
      <c r="BH83" s="1372"/>
      <c r="BI83" s="1372"/>
      <c r="BJ83" s="1372"/>
      <c r="BK83" s="1372"/>
      <c r="BL83" s="1372"/>
      <c r="BM83" s="1372"/>
      <c r="BN83" s="1372"/>
      <c r="BO83" s="1372"/>
      <c r="BP83" s="1372"/>
      <c r="BQ83" s="1372"/>
      <c r="BR83" s="1372"/>
      <c r="BS83" s="1372"/>
      <c r="BT83" s="1372"/>
      <c r="BU83" s="1372"/>
      <c r="BV83" s="1372"/>
      <c r="BW83" s="1372"/>
      <c r="BX83" s="1372"/>
      <c r="BY83" s="1372"/>
      <c r="BZ83" s="1372"/>
      <c r="CA83" s="1372"/>
      <c r="CB83"/>
      <c r="CC83"/>
      <c r="CD83" s="99"/>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row>
    <row r="84" spans="1:140" s="136" customFormat="1" ht="30" customHeight="1">
      <c r="B84" s="405"/>
      <c r="C84" s="69"/>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s="358" t="s">
        <v>1340</v>
      </c>
      <c r="BZ84"/>
      <c r="CA84"/>
      <c r="CB84"/>
      <c r="CC84"/>
      <c r="CD84" s="99"/>
      <c r="CJ84"/>
      <c r="CK84"/>
      <c r="CL84"/>
      <c r="CM84"/>
      <c r="CN84"/>
      <c r="CO84" s="438"/>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row>
    <row r="85" spans="1:140" ht="30" customHeight="1">
      <c r="B85" s="405"/>
      <c r="C85" s="69"/>
      <c r="D85" s="130" t="s">
        <v>783</v>
      </c>
      <c r="F85" s="132" t="s">
        <v>1490</v>
      </c>
      <c r="G85"/>
      <c r="H85"/>
      <c r="I85"/>
      <c r="J85"/>
      <c r="K85"/>
      <c r="L85"/>
      <c r="M85"/>
      <c r="N85"/>
      <c r="O85"/>
      <c r="P85"/>
      <c r="Q85"/>
      <c r="R85"/>
      <c r="S85"/>
      <c r="T85"/>
      <c r="U85"/>
      <c r="V85"/>
      <c r="W85"/>
      <c r="X85"/>
      <c r="Y85"/>
      <c r="Z85"/>
      <c r="AA85"/>
      <c r="AB85"/>
      <c r="AC85"/>
      <c r="AD85"/>
      <c r="AE85"/>
      <c r="AF85"/>
      <c r="AG85"/>
      <c r="AH85"/>
      <c r="AI85"/>
      <c r="AJ85"/>
      <c r="AK85" s="286"/>
      <c r="AL85" s="286"/>
      <c r="AM85" s="286"/>
      <c r="AN85" s="286"/>
      <c r="AO85" s="286"/>
      <c r="AP85" s="2002">
        <v>37</v>
      </c>
      <c r="AQ85" s="2002"/>
      <c r="AR85" s="1995"/>
      <c r="AS85" s="1996"/>
      <c r="AT85" s="1996"/>
      <c r="AU85" s="1996"/>
      <c r="AV85" s="1996"/>
      <c r="AW85" s="1996"/>
      <c r="AX85" s="1996"/>
      <c r="AY85" s="1996"/>
      <c r="AZ85" s="1996"/>
      <c r="BA85" s="1996"/>
      <c r="BB85" s="1996"/>
      <c r="BC85" s="1996"/>
      <c r="BD85" s="1996"/>
      <c r="BE85" s="1996"/>
      <c r="BF85" s="1996"/>
      <c r="BG85" s="1996"/>
      <c r="BH85" s="1996"/>
      <c r="BI85" s="1996"/>
      <c r="BJ85" s="1996"/>
      <c r="BK85" s="1996"/>
      <c r="BL85" s="1996"/>
      <c r="BM85" s="1996"/>
      <c r="BN85" s="1996"/>
      <c r="BO85" s="1996"/>
      <c r="BP85" s="1996"/>
      <c r="BQ85" s="1996"/>
      <c r="BR85" s="1996"/>
      <c r="BS85" s="1996"/>
      <c r="BT85" s="1996"/>
      <c r="BU85" s="1996"/>
      <c r="BV85" s="1996"/>
      <c r="BW85" s="1996"/>
      <c r="BX85" s="1996"/>
      <c r="BY85" s="1996"/>
      <c r="BZ85" s="1996"/>
      <c r="CA85" s="1997"/>
      <c r="CB85"/>
      <c r="CC85"/>
      <c r="CD85" s="99"/>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row>
    <row r="86" spans="1:140" ht="30" customHeight="1">
      <c r="B86" s="405"/>
      <c r="C86" s="69"/>
      <c r="D86" s="133"/>
      <c r="F86" s="134" t="s">
        <v>1491</v>
      </c>
      <c r="G86"/>
      <c r="H86"/>
      <c r="I86"/>
      <c r="J86"/>
      <c r="K86"/>
      <c r="L86"/>
      <c r="M86"/>
      <c r="N86"/>
      <c r="O86"/>
      <c r="P86"/>
      <c r="Q86"/>
      <c r="R86"/>
      <c r="S86"/>
      <c r="T86"/>
      <c r="U86"/>
      <c r="V86"/>
      <c r="W86"/>
      <c r="X86"/>
      <c r="Y86"/>
      <c r="Z86"/>
      <c r="AA86"/>
      <c r="AB86"/>
      <c r="AC86"/>
      <c r="AD86"/>
      <c r="AE86"/>
      <c r="AF86"/>
      <c r="AG86"/>
      <c r="AH86"/>
      <c r="AI86"/>
      <c r="AJ86"/>
      <c r="AK86" s="286"/>
      <c r="AL86" s="286"/>
      <c r="AM86" s="286"/>
      <c r="AN86" s="286"/>
      <c r="AO86" s="286"/>
      <c r="AP86" s="2002"/>
      <c r="AQ86" s="2002"/>
      <c r="AR86" s="1998"/>
      <c r="AS86" s="1999"/>
      <c r="AT86" s="1999"/>
      <c r="AU86" s="1999"/>
      <c r="AV86" s="1999"/>
      <c r="AW86" s="1999"/>
      <c r="AX86" s="1999"/>
      <c r="AY86" s="1999"/>
      <c r="AZ86" s="1999"/>
      <c r="BA86" s="1999"/>
      <c r="BB86" s="1999"/>
      <c r="BC86" s="1999"/>
      <c r="BD86" s="1999"/>
      <c r="BE86" s="1999"/>
      <c r="BF86" s="1999"/>
      <c r="BG86" s="1999"/>
      <c r="BH86" s="1999"/>
      <c r="BI86" s="1999"/>
      <c r="BJ86" s="1999"/>
      <c r="BK86" s="1999"/>
      <c r="BL86" s="1999"/>
      <c r="BM86" s="1999"/>
      <c r="BN86" s="1999"/>
      <c r="BO86" s="1999"/>
      <c r="BP86" s="1999"/>
      <c r="BQ86" s="1999"/>
      <c r="BR86" s="1999"/>
      <c r="BS86" s="1999"/>
      <c r="BT86" s="1999"/>
      <c r="BU86" s="1999"/>
      <c r="BV86" s="1999"/>
      <c r="BW86" s="1999"/>
      <c r="BX86" s="1999"/>
      <c r="BY86" s="1999"/>
      <c r="BZ86" s="1999"/>
      <c r="CA86" s="2000"/>
      <c r="CB86"/>
      <c r="CC86"/>
      <c r="CD86" s="99"/>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row>
    <row r="87" spans="1:140" ht="30" customHeight="1">
      <c r="B87" s="405"/>
      <c r="C87" s="69"/>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99"/>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t="s">
        <v>1492</v>
      </c>
      <c r="DT87"/>
      <c r="DU87"/>
      <c r="DV87"/>
      <c r="DW87"/>
      <c r="DX87"/>
      <c r="DY87"/>
      <c r="DZ87"/>
      <c r="EA87"/>
      <c r="EB87"/>
      <c r="EC87"/>
      <c r="ED87"/>
      <c r="EE87"/>
      <c r="EF87"/>
      <c r="EG87"/>
      <c r="EH87"/>
      <c r="EI87"/>
      <c r="EJ87"/>
    </row>
    <row r="88" spans="1:140" ht="30" customHeight="1">
      <c r="B88" s="405"/>
      <c r="C88" s="69"/>
      <c r="D88" s="130" t="s">
        <v>851</v>
      </c>
      <c r="F88" s="132" t="s">
        <v>1493</v>
      </c>
      <c r="G88"/>
      <c r="H88"/>
      <c r="I88"/>
      <c r="J88"/>
      <c r="K88"/>
      <c r="L88"/>
      <c r="M88"/>
      <c r="N88"/>
      <c r="O88"/>
      <c r="P88"/>
      <c r="Q88"/>
      <c r="R88"/>
      <c r="S88"/>
      <c r="T88"/>
      <c r="U88"/>
      <c r="V88"/>
      <c r="W88"/>
      <c r="X88"/>
      <c r="Y88"/>
      <c r="Z88"/>
      <c r="AA88"/>
      <c r="AB88"/>
      <c r="AC88"/>
      <c r="AD88"/>
      <c r="AE88"/>
      <c r="AF88"/>
      <c r="AG88"/>
      <c r="AH88"/>
      <c r="AI88"/>
      <c r="AJ88"/>
      <c r="AK88" s="286"/>
      <c r="AL88" s="286"/>
      <c r="AM88" s="286"/>
      <c r="AN88" s="286"/>
      <c r="AO88" s="286"/>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99"/>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row>
    <row r="89" spans="1:140" ht="30" customHeight="1">
      <c r="B89" s="389"/>
      <c r="C89" s="69"/>
      <c r="D89" s="133"/>
      <c r="F89" s="134" t="s">
        <v>1494</v>
      </c>
      <c r="G89"/>
      <c r="H89"/>
      <c r="I89"/>
      <c r="J89"/>
      <c r="K89"/>
      <c r="L89"/>
      <c r="M89"/>
      <c r="N89"/>
      <c r="O89"/>
      <c r="P89"/>
      <c r="Q89"/>
      <c r="R89"/>
      <c r="S89"/>
      <c r="T89"/>
      <c r="U89"/>
      <c r="V89"/>
      <c r="W89"/>
      <c r="X89"/>
      <c r="Y89"/>
      <c r="Z89"/>
      <c r="AA89"/>
      <c r="AB89"/>
      <c r="AC89"/>
      <c r="AD89"/>
      <c r="AE89"/>
      <c r="AF89"/>
      <c r="AG89"/>
      <c r="AH89"/>
      <c r="AI89"/>
      <c r="AJ89"/>
      <c r="AK89" s="286"/>
      <c r="AL89" s="286"/>
      <c r="AM89" s="286"/>
      <c r="AN89" s="286"/>
      <c r="AO89" s="286"/>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9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row>
    <row r="90" spans="1:140" ht="30" customHeight="1">
      <c r="B90" s="389"/>
      <c r="C90" s="69"/>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99"/>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row>
    <row r="91" spans="1:140" ht="30" customHeight="1">
      <c r="B91" s="389"/>
      <c r="C91" s="69"/>
      <c r="D91"/>
      <c r="E91"/>
      <c r="F91" s="130" t="s">
        <v>932</v>
      </c>
      <c r="H91" s="132" t="s">
        <v>1495</v>
      </c>
      <c r="I91"/>
      <c r="J91"/>
      <c r="K91"/>
      <c r="L91"/>
      <c r="M91"/>
      <c r="N91"/>
      <c r="O91"/>
      <c r="P91"/>
      <c r="Q91"/>
      <c r="R91"/>
      <c r="S91"/>
      <c r="T91"/>
      <c r="U91"/>
      <c r="V91"/>
      <c r="W91"/>
      <c r="X91"/>
      <c r="Y91"/>
      <c r="Z91"/>
      <c r="AA91"/>
      <c r="AB91"/>
      <c r="AC91"/>
      <c r="AD91"/>
      <c r="AE91"/>
      <c r="AF91"/>
      <c r="AG91"/>
      <c r="AH91"/>
      <c r="AI91"/>
      <c r="AJ91"/>
      <c r="AK91"/>
      <c r="AL91"/>
      <c r="AM91" s="286"/>
      <c r="AN91" s="286"/>
      <c r="AO91" s="286"/>
      <c r="AP91" s="2002">
        <v>38</v>
      </c>
      <c r="AQ91" s="2002"/>
      <c r="AR91" s="1995"/>
      <c r="AS91" s="1996"/>
      <c r="AT91" s="1996"/>
      <c r="AU91" s="1996"/>
      <c r="AV91" s="1996"/>
      <c r="AW91" s="1996"/>
      <c r="AX91" s="1996"/>
      <c r="AY91" s="1996"/>
      <c r="AZ91" s="1996"/>
      <c r="BA91" s="1996"/>
      <c r="BB91" s="1996"/>
      <c r="BC91" s="1996"/>
      <c r="BD91" s="1996"/>
      <c r="BE91" s="1996"/>
      <c r="BF91" s="1996"/>
      <c r="BG91" s="1996"/>
      <c r="BH91" s="1996"/>
      <c r="BI91" s="1996"/>
      <c r="BJ91" s="1996"/>
      <c r="BK91" s="1996"/>
      <c r="BL91" s="1996"/>
      <c r="BM91" s="1996"/>
      <c r="BN91" s="1996"/>
      <c r="BO91" s="1996"/>
      <c r="BP91" s="1996"/>
      <c r="BQ91" s="1996"/>
      <c r="BR91" s="1996"/>
      <c r="BS91" s="1996"/>
      <c r="BT91" s="1996"/>
      <c r="BU91" s="1996"/>
      <c r="BV91" s="1996"/>
      <c r="BW91" s="1996"/>
      <c r="BX91" s="1996"/>
      <c r="BY91" s="1996"/>
      <c r="BZ91" s="1996"/>
      <c r="CA91" s="1997"/>
      <c r="CB91"/>
      <c r="CC91"/>
      <c r="CD91" s="99"/>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row>
    <row r="92" spans="1:140" ht="30" customHeight="1">
      <c r="B92" s="389"/>
      <c r="C92" s="69"/>
      <c r="D92"/>
      <c r="E92"/>
      <c r="F92" s="133"/>
      <c r="H92" s="134" t="s">
        <v>1496</v>
      </c>
      <c r="I92"/>
      <c r="J92"/>
      <c r="K92"/>
      <c r="L92"/>
      <c r="M92"/>
      <c r="N92"/>
      <c r="O92"/>
      <c r="P92"/>
      <c r="Q92"/>
      <c r="R92"/>
      <c r="S92"/>
      <c r="T92"/>
      <c r="U92"/>
      <c r="V92"/>
      <c r="W92"/>
      <c r="X92"/>
      <c r="Y92"/>
      <c r="Z92"/>
      <c r="AA92"/>
      <c r="AB92"/>
      <c r="AC92"/>
      <c r="AD92"/>
      <c r="AE92"/>
      <c r="AF92"/>
      <c r="AG92"/>
      <c r="AH92"/>
      <c r="AI92"/>
      <c r="AJ92"/>
      <c r="AK92"/>
      <c r="AL92"/>
      <c r="AM92" s="286"/>
      <c r="AN92" s="286"/>
      <c r="AO92" s="286"/>
      <c r="AP92" s="2002"/>
      <c r="AQ92" s="2002"/>
      <c r="AR92" s="1998"/>
      <c r="AS92" s="1999"/>
      <c r="AT92" s="1999"/>
      <c r="AU92" s="1999"/>
      <c r="AV92" s="1999"/>
      <c r="AW92" s="1999"/>
      <c r="AX92" s="1999"/>
      <c r="AY92" s="1999"/>
      <c r="AZ92" s="1999"/>
      <c r="BA92" s="1999"/>
      <c r="BB92" s="1999"/>
      <c r="BC92" s="1999"/>
      <c r="BD92" s="1999"/>
      <c r="BE92" s="1999"/>
      <c r="BF92" s="1999"/>
      <c r="BG92" s="1999"/>
      <c r="BH92" s="1999"/>
      <c r="BI92" s="1999"/>
      <c r="BJ92" s="1999"/>
      <c r="BK92" s="1999"/>
      <c r="BL92" s="1999"/>
      <c r="BM92" s="1999"/>
      <c r="BN92" s="1999"/>
      <c r="BO92" s="1999"/>
      <c r="BP92" s="1999"/>
      <c r="BQ92" s="1999"/>
      <c r="BR92" s="1999"/>
      <c r="BS92" s="1999"/>
      <c r="BT92" s="1999"/>
      <c r="BU92" s="1999"/>
      <c r="BV92" s="1999"/>
      <c r="BW92" s="1999"/>
      <c r="BX92" s="1999"/>
      <c r="BY92" s="1999"/>
      <c r="BZ92" s="1999"/>
      <c r="CA92" s="2000"/>
      <c r="CB92"/>
      <c r="CC92"/>
      <c r="CD92" s="99"/>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row>
    <row r="93" spans="1:140" ht="19.5" customHeight="1">
      <c r="B93" s="389"/>
      <c r="C93" s="69"/>
      <c r="D93"/>
      <c r="E93"/>
      <c r="H93"/>
      <c r="I93"/>
      <c r="J93"/>
      <c r="K93"/>
      <c r="L93"/>
      <c r="M93"/>
      <c r="N93"/>
      <c r="O93"/>
      <c r="P93"/>
      <c r="Q93"/>
      <c r="R93"/>
      <c r="S93"/>
      <c r="T93"/>
      <c r="U93"/>
      <c r="V93"/>
      <c r="W93"/>
      <c r="X93"/>
      <c r="Y93"/>
      <c r="Z93"/>
      <c r="AA93"/>
      <c r="AB93"/>
      <c r="AC93"/>
      <c r="AD93"/>
      <c r="AE93"/>
      <c r="AF93"/>
      <c r="AG93"/>
      <c r="AH93"/>
      <c r="AI93"/>
      <c r="AJ93"/>
      <c r="AK93"/>
      <c r="AL93"/>
      <c r="AP93" s="113"/>
      <c r="AQ93" s="113"/>
      <c r="AR93" s="113"/>
      <c r="AS93" s="113"/>
      <c r="AT93" s="113"/>
      <c r="AU93" s="113"/>
      <c r="AV93" s="113"/>
      <c r="AW93" s="113"/>
      <c r="AX93" s="113"/>
      <c r="AY93" s="113"/>
      <c r="AZ93" s="113"/>
      <c r="BA93" s="113"/>
      <c r="BB93" s="113"/>
      <c r="BC93" s="113"/>
      <c r="BD93" s="113"/>
      <c r="BE93" s="113"/>
      <c r="BF93" s="113"/>
      <c r="BG93" s="113"/>
      <c r="BH93" s="113"/>
      <c r="BI93" s="113"/>
      <c r="BJ93" s="113"/>
      <c r="BK93" s="113"/>
      <c r="BL93" s="113"/>
      <c r="BX93" s="101"/>
      <c r="BY93" s="287"/>
      <c r="CB93"/>
      <c r="CC93"/>
      <c r="CD93" s="99"/>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row>
    <row r="94" spans="1:140" ht="30" customHeight="1">
      <c r="B94" s="389"/>
      <c r="C94" s="69"/>
      <c r="D94"/>
      <c r="E94"/>
      <c r="F94" s="162" t="s">
        <v>934</v>
      </c>
      <c r="G94" s="132"/>
      <c r="H94" s="162" t="s">
        <v>1497</v>
      </c>
      <c r="I94"/>
      <c r="J94"/>
      <c r="K94"/>
      <c r="L94"/>
      <c r="M94"/>
      <c r="N94"/>
      <c r="O94"/>
      <c r="P94"/>
      <c r="Q94"/>
      <c r="R94"/>
      <c r="S94"/>
      <c r="T94"/>
      <c r="U94"/>
      <c r="V94"/>
      <c r="W94"/>
      <c r="X94"/>
      <c r="Y94"/>
      <c r="Z94"/>
      <c r="AA94"/>
      <c r="AB94"/>
      <c r="AC94"/>
      <c r="AD94"/>
      <c r="AE94"/>
      <c r="AF94"/>
      <c r="AG94"/>
      <c r="AH94"/>
      <c r="AI94"/>
      <c r="AJ94"/>
      <c r="AK94"/>
      <c r="AL94"/>
      <c r="AM94" s="112"/>
      <c r="AN94" s="112"/>
      <c r="AO94" s="112"/>
      <c r="AP94" s="2002">
        <v>39</v>
      </c>
      <c r="AQ94" s="2002"/>
      <c r="AR94" s="1995"/>
      <c r="AS94" s="1996"/>
      <c r="AT94" s="1996"/>
      <c r="AU94" s="1996"/>
      <c r="AV94" s="1996"/>
      <c r="AW94" s="1996"/>
      <c r="AX94" s="1996"/>
      <c r="AY94" s="1996"/>
      <c r="AZ94" s="1996"/>
      <c r="BA94" s="1996"/>
      <c r="BB94" s="1996"/>
      <c r="BC94" s="1996"/>
      <c r="BD94" s="1996"/>
      <c r="BE94" s="1996"/>
      <c r="BF94" s="1996"/>
      <c r="BG94" s="1996"/>
      <c r="BH94" s="1996"/>
      <c r="BI94" s="1996"/>
      <c r="BJ94" s="1996"/>
      <c r="BK94" s="1996"/>
      <c r="BL94" s="1996"/>
      <c r="BM94" s="1996"/>
      <c r="BN94" s="1996"/>
      <c r="BO94" s="1996"/>
      <c r="BP94" s="1996"/>
      <c r="BQ94" s="1996"/>
      <c r="BR94" s="1996"/>
      <c r="BS94" s="1996"/>
      <c r="BT94" s="1996"/>
      <c r="BU94" s="1996"/>
      <c r="BV94" s="1996"/>
      <c r="BW94" s="1996"/>
      <c r="BX94" s="1996"/>
      <c r="BY94" s="1996"/>
      <c r="BZ94" s="1996"/>
      <c r="CA94" s="1997"/>
      <c r="CB94"/>
      <c r="CC94"/>
      <c r="CD94" s="99"/>
      <c r="CJ94"/>
      <c r="CK94" s="2032">
        <f>AR13+AR22+AR29+AR32+AR35+AR38+AR41+AR47+AR59+AR81+AR85+AR91+AR94</f>
        <v>0</v>
      </c>
      <c r="CL94" s="2033"/>
      <c r="CM94" s="2033"/>
      <c r="CN94" s="2033"/>
      <c r="CO94" s="2033"/>
      <c r="CP94" s="2033"/>
      <c r="CQ94" s="2033"/>
      <c r="CR94" s="2033"/>
      <c r="CS94" s="2033"/>
      <c r="CT94" s="2033"/>
      <c r="CU94" s="2033"/>
      <c r="CV94" s="2033"/>
      <c r="CW94" s="2033"/>
      <c r="CX94" s="2033"/>
      <c r="CY94" s="2033"/>
      <c r="CZ94" s="2033"/>
      <c r="DA94" s="2033"/>
      <c r="DB94" s="2033"/>
      <c r="DC94" s="2034"/>
      <c r="DD94"/>
      <c r="DE94"/>
      <c r="DF94"/>
      <c r="DG94"/>
      <c r="DH94"/>
      <c r="DI94"/>
      <c r="DJ94"/>
      <c r="DK94"/>
      <c r="DL94"/>
      <c r="DM94"/>
      <c r="DN94"/>
      <c r="DO94"/>
      <c r="DP94"/>
      <c r="DQ94"/>
      <c r="DR94"/>
      <c r="DS94"/>
      <c r="DT94"/>
      <c r="DU94"/>
      <c r="DV94"/>
      <c r="DW94"/>
      <c r="DX94"/>
      <c r="DY94"/>
      <c r="DZ94"/>
      <c r="EA94"/>
      <c r="EB94"/>
      <c r="EC94"/>
      <c r="ED94"/>
      <c r="EE94"/>
      <c r="EF94"/>
      <c r="EG94"/>
      <c r="EH94"/>
      <c r="EI94"/>
      <c r="EJ94"/>
    </row>
    <row r="95" spans="1:140" ht="30" customHeight="1" thickBot="1">
      <c r="B95" s="389"/>
      <c r="C95" s="69"/>
      <c r="D95"/>
      <c r="E95"/>
      <c r="F95" s="135"/>
      <c r="G95" s="134"/>
      <c r="H95" s="135" t="s">
        <v>1498</v>
      </c>
      <c r="I95"/>
      <c r="J95"/>
      <c r="K95"/>
      <c r="L95"/>
      <c r="M95"/>
      <c r="N95"/>
      <c r="O95"/>
      <c r="P95"/>
      <c r="Q95"/>
      <c r="R95"/>
      <c r="S95"/>
      <c r="T95"/>
      <c r="U95"/>
      <c r="V95"/>
      <c r="W95"/>
      <c r="X95"/>
      <c r="Y95"/>
      <c r="Z95"/>
      <c r="AA95"/>
      <c r="AB95"/>
      <c r="AC95"/>
      <c r="AD95"/>
      <c r="AE95"/>
      <c r="AF95"/>
      <c r="AG95"/>
      <c r="AH95"/>
      <c r="AI95"/>
      <c r="AJ95"/>
      <c r="AK95"/>
      <c r="AL95"/>
      <c r="AM95" s="1"/>
      <c r="AN95" s="1"/>
      <c r="AO95" s="1"/>
      <c r="AP95" s="2002"/>
      <c r="AQ95" s="2002"/>
      <c r="AR95" s="1998"/>
      <c r="AS95" s="1999"/>
      <c r="AT95" s="1999"/>
      <c r="AU95" s="1999"/>
      <c r="AV95" s="1999"/>
      <c r="AW95" s="1999"/>
      <c r="AX95" s="1999"/>
      <c r="AY95" s="1999"/>
      <c r="AZ95" s="1999"/>
      <c r="BA95" s="1999"/>
      <c r="BB95" s="1999"/>
      <c r="BC95" s="1999"/>
      <c r="BD95" s="1999"/>
      <c r="BE95" s="1999"/>
      <c r="BF95" s="1999"/>
      <c r="BG95" s="1999"/>
      <c r="BH95" s="1999"/>
      <c r="BI95" s="1999"/>
      <c r="BJ95" s="1999"/>
      <c r="BK95" s="1999"/>
      <c r="BL95" s="1999"/>
      <c r="BM95" s="1999"/>
      <c r="BN95" s="1999"/>
      <c r="BO95" s="1999"/>
      <c r="BP95" s="1999"/>
      <c r="BQ95" s="1999"/>
      <c r="BR95" s="1999"/>
      <c r="BS95" s="1999"/>
      <c r="BT95" s="1999"/>
      <c r="BU95" s="1999"/>
      <c r="BV95" s="1999"/>
      <c r="BW95" s="1999"/>
      <c r="BX95" s="1999"/>
      <c r="BY95" s="1999"/>
      <c r="BZ95" s="1999"/>
      <c r="CA95" s="2000"/>
      <c r="CB95"/>
      <c r="CC95"/>
      <c r="CD95" s="99"/>
      <c r="CJ95"/>
      <c r="CK95" s="2035"/>
      <c r="CL95" s="2036"/>
      <c r="CM95" s="2036"/>
      <c r="CN95" s="2036"/>
      <c r="CO95" s="2036"/>
      <c r="CP95" s="2036"/>
      <c r="CQ95" s="2036"/>
      <c r="CR95" s="2036"/>
      <c r="CS95" s="2036"/>
      <c r="CT95" s="2036"/>
      <c r="CU95" s="2036"/>
      <c r="CV95" s="2036"/>
      <c r="CW95" s="2036"/>
      <c r="CX95" s="2036"/>
      <c r="CY95" s="2036"/>
      <c r="CZ95" s="2036"/>
      <c r="DA95" s="2036"/>
      <c r="DB95" s="2036"/>
      <c r="DC95" s="2037"/>
      <c r="DD95"/>
      <c r="DE95"/>
      <c r="DF95"/>
      <c r="DG95"/>
      <c r="DH95"/>
      <c r="DI95"/>
      <c r="DJ95"/>
      <c r="DK95"/>
      <c r="DL95"/>
      <c r="DM95"/>
      <c r="DN95"/>
      <c r="DO95"/>
      <c r="DP95"/>
      <c r="DQ95"/>
      <c r="DR95"/>
      <c r="DS95"/>
      <c r="DT95"/>
      <c r="DU95"/>
      <c r="DV95"/>
      <c r="DW95"/>
      <c r="DX95"/>
      <c r="DY95"/>
      <c r="DZ95"/>
      <c r="EA95"/>
      <c r="EB95"/>
      <c r="EC95"/>
      <c r="ED95"/>
      <c r="EE95"/>
      <c r="EF95"/>
      <c r="EG95"/>
      <c r="EH95"/>
      <c r="EI95"/>
      <c r="EJ95"/>
    </row>
    <row r="96" spans="1:140" ht="30" customHeight="1">
      <c r="B96" s="405"/>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CB96"/>
      <c r="CC96"/>
      <c r="CD96" s="99"/>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row>
    <row r="97" spans="1:83" ht="20.100000000000001" customHeight="1" thickBot="1">
      <c r="B97" s="79"/>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7"/>
    </row>
    <row r="100" spans="1:83" ht="28.2">
      <c r="A100" s="2008">
        <v>18</v>
      </c>
      <c r="B100" s="2008"/>
      <c r="C100" s="2008"/>
      <c r="D100" s="2008"/>
      <c r="E100" s="2008"/>
      <c r="F100" s="2008"/>
      <c r="G100" s="2008"/>
      <c r="H100" s="2008"/>
      <c r="I100" s="2008"/>
      <c r="J100" s="2008"/>
      <c r="K100" s="2008"/>
      <c r="L100" s="2008"/>
      <c r="M100" s="2008"/>
      <c r="N100" s="2008"/>
      <c r="O100" s="2008"/>
      <c r="P100" s="2008"/>
      <c r="Q100" s="2008"/>
      <c r="R100" s="2008"/>
      <c r="S100" s="2008"/>
      <c r="T100" s="2008"/>
      <c r="U100" s="2008"/>
      <c r="V100" s="2008"/>
      <c r="W100" s="2008"/>
      <c r="X100" s="2008"/>
      <c r="Y100" s="2008"/>
      <c r="Z100" s="2008"/>
      <c r="AA100" s="2008"/>
      <c r="AB100" s="2008"/>
      <c r="AC100" s="2008"/>
      <c r="AD100" s="2008"/>
      <c r="AE100" s="2008"/>
      <c r="AF100" s="2008"/>
      <c r="AG100" s="2008"/>
      <c r="AH100" s="2008"/>
      <c r="AI100" s="2008"/>
      <c r="AJ100" s="2008"/>
      <c r="AK100" s="2008"/>
      <c r="AL100" s="2008"/>
      <c r="AM100" s="2008"/>
      <c r="AN100" s="2008"/>
      <c r="AO100" s="2008"/>
      <c r="AP100" s="2008"/>
      <c r="AQ100" s="2008"/>
      <c r="AR100" s="2008"/>
      <c r="AS100" s="2008"/>
      <c r="AT100" s="2008"/>
      <c r="AU100" s="2008"/>
      <c r="AV100" s="2008"/>
      <c r="AW100" s="2008"/>
      <c r="AX100" s="2008"/>
      <c r="AY100" s="2008"/>
      <c r="AZ100" s="2008"/>
      <c r="BA100" s="2008"/>
      <c r="BB100" s="2008"/>
      <c r="BC100" s="2008"/>
      <c r="BD100" s="2008"/>
      <c r="BE100" s="2008"/>
      <c r="BF100" s="2008"/>
      <c r="BG100" s="2008"/>
      <c r="BH100" s="2008"/>
      <c r="BI100" s="2008"/>
      <c r="BJ100" s="2008"/>
      <c r="BK100" s="2008"/>
      <c r="BL100" s="2008"/>
      <c r="BM100" s="2008"/>
      <c r="BN100" s="2008"/>
      <c r="BO100" s="2008"/>
      <c r="BP100" s="2008"/>
      <c r="BQ100" s="2008"/>
      <c r="BR100" s="2008"/>
      <c r="BS100" s="2008"/>
      <c r="BT100" s="2008"/>
      <c r="BU100" s="2008"/>
      <c r="BV100" s="2008"/>
      <c r="BW100" s="2008"/>
      <c r="BX100" s="2008"/>
      <c r="BY100" s="2008"/>
      <c r="BZ100" s="2008"/>
      <c r="CA100" s="2008"/>
      <c r="CB100" s="2008"/>
      <c r="CC100" s="2008"/>
      <c r="CD100" s="2008"/>
      <c r="CE100" s="2008"/>
    </row>
  </sheetData>
  <mergeCells count="41">
    <mergeCell ref="AP13:AQ14"/>
    <mergeCell ref="AR13:CA14"/>
    <mergeCell ref="AP22:AQ23"/>
    <mergeCell ref="AR22:CA23"/>
    <mergeCell ref="AT10:CB10"/>
    <mergeCell ref="AT11:CA11"/>
    <mergeCell ref="CK94:DC95"/>
    <mergeCell ref="AP85:AQ86"/>
    <mergeCell ref="AP91:AQ92"/>
    <mergeCell ref="AP94:AQ95"/>
    <mergeCell ref="AP81:AQ82"/>
    <mergeCell ref="AR85:CA86"/>
    <mergeCell ref="AR91:CA92"/>
    <mergeCell ref="AR94:CA95"/>
    <mergeCell ref="AR81:CA82"/>
    <mergeCell ref="AR29:CA30"/>
    <mergeCell ref="AR32:CA33"/>
    <mergeCell ref="AR35:CA36"/>
    <mergeCell ref="AR38:CA39"/>
    <mergeCell ref="AR41:CA42"/>
    <mergeCell ref="AR59:CA60"/>
    <mergeCell ref="AT56:CB56"/>
    <mergeCell ref="AT57:CA57"/>
    <mergeCell ref="AT78:CB78"/>
    <mergeCell ref="AT79:CA79"/>
    <mergeCell ref="F43:AJ43"/>
    <mergeCell ref="D49:AH49"/>
    <mergeCell ref="D9:G10"/>
    <mergeCell ref="A100:CE100"/>
    <mergeCell ref="AP29:AQ30"/>
    <mergeCell ref="AP32:AQ33"/>
    <mergeCell ref="AP35:AQ36"/>
    <mergeCell ref="AP38:AQ39"/>
    <mergeCell ref="AP41:AQ42"/>
    <mergeCell ref="AP47:AQ48"/>
    <mergeCell ref="C52:P53"/>
    <mergeCell ref="Q52:CC53"/>
    <mergeCell ref="AP59:AQ60"/>
    <mergeCell ref="C74:P75"/>
    <mergeCell ref="Q74:CC75"/>
    <mergeCell ref="AR47:CA48"/>
  </mergeCells>
  <printOptions horizontalCentered="1"/>
  <pageMargins left="0.23622047244094499" right="0.23622047244094499" top="0.23622047244094499" bottom="0.23622047244094499" header="0" footer="0"/>
  <pageSetup paperSize="9" scale="28"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249977111117893"/>
  </sheetPr>
  <dimension ref="A1:FK96"/>
  <sheetViews>
    <sheetView view="pageBreakPreview" topLeftCell="A6" zoomScale="40" zoomScaleNormal="25" zoomScaleSheetLayoutView="40" workbookViewId="0">
      <selection activeCell="AR77" sqref="AR77:CA78"/>
    </sheetView>
  </sheetViews>
  <sheetFormatPr defaultColWidth="2.44140625" defaultRowHeight="15"/>
  <cols>
    <col min="1" max="1" width="2.44140625" style="2"/>
    <col min="2" max="2" width="3.88671875" style="2" customWidth="1"/>
    <col min="3" max="3" width="12.44140625" style="2" bestFit="1" customWidth="1"/>
    <col min="4" max="82" width="3.88671875" style="2" customWidth="1"/>
    <col min="83" max="83" width="3" style="2" customWidth="1"/>
    <col min="84" max="88" width="2.44140625" style="2"/>
    <col min="89" max="89" width="2.44140625" style="2" customWidth="1"/>
    <col min="90" max="90" width="9" style="2"/>
    <col min="91" max="91" width="23.44140625" style="2" customWidth="1"/>
    <col min="92" max="249" width="2.44140625" style="2"/>
    <col min="250" max="250" width="3.88671875" style="2" customWidth="1"/>
    <col min="251" max="251" width="9.109375" style="2" customWidth="1"/>
    <col min="252" max="252" width="3.88671875" style="2" customWidth="1"/>
    <col min="253" max="256" width="1.44140625" style="2" customWidth="1"/>
    <col min="257" max="338" width="3.88671875" style="2" customWidth="1"/>
    <col min="339" max="505" width="2.44140625" style="2"/>
    <col min="506" max="506" width="3.88671875" style="2" customWidth="1"/>
    <col min="507" max="507" width="9.109375" style="2" customWidth="1"/>
    <col min="508" max="508" width="3.88671875" style="2" customWidth="1"/>
    <col min="509" max="512" width="1.44140625" style="2" customWidth="1"/>
    <col min="513" max="594" width="3.88671875" style="2" customWidth="1"/>
    <col min="595" max="761" width="2.44140625" style="2"/>
    <col min="762" max="762" width="3.88671875" style="2" customWidth="1"/>
    <col min="763" max="763" width="9.109375" style="2" customWidth="1"/>
    <col min="764" max="764" width="3.88671875" style="2" customWidth="1"/>
    <col min="765" max="768" width="1.44140625" style="2" customWidth="1"/>
    <col min="769" max="850" width="3.88671875" style="2" customWidth="1"/>
    <col min="851" max="1017" width="2.44140625" style="2"/>
    <col min="1018" max="1018" width="3.88671875" style="2" customWidth="1"/>
    <col min="1019" max="1019" width="9.109375" style="2" customWidth="1"/>
    <col min="1020" max="1020" width="3.88671875" style="2" customWidth="1"/>
    <col min="1021" max="1024" width="1.44140625" style="2" customWidth="1"/>
    <col min="1025" max="1106" width="3.88671875" style="2" customWidth="1"/>
    <col min="1107" max="1273" width="2.44140625" style="2"/>
    <col min="1274" max="1274" width="3.88671875" style="2" customWidth="1"/>
    <col min="1275" max="1275" width="9.109375" style="2" customWidth="1"/>
    <col min="1276" max="1276" width="3.88671875" style="2" customWidth="1"/>
    <col min="1277" max="1280" width="1.44140625" style="2" customWidth="1"/>
    <col min="1281" max="1362" width="3.88671875" style="2" customWidth="1"/>
    <col min="1363" max="1529" width="2.44140625" style="2"/>
    <col min="1530" max="1530" width="3.88671875" style="2" customWidth="1"/>
    <col min="1531" max="1531" width="9.109375" style="2" customWidth="1"/>
    <col min="1532" max="1532" width="3.88671875" style="2" customWidth="1"/>
    <col min="1533" max="1536" width="1.44140625" style="2" customWidth="1"/>
    <col min="1537" max="1618" width="3.88671875" style="2" customWidth="1"/>
    <col min="1619" max="1785" width="2.44140625" style="2"/>
    <col min="1786" max="1786" width="3.88671875" style="2" customWidth="1"/>
    <col min="1787" max="1787" width="9.109375" style="2" customWidth="1"/>
    <col min="1788" max="1788" width="3.88671875" style="2" customWidth="1"/>
    <col min="1789" max="1792" width="1.44140625" style="2" customWidth="1"/>
    <col min="1793" max="1874" width="3.88671875" style="2" customWidth="1"/>
    <col min="1875" max="2041" width="2.44140625" style="2"/>
    <col min="2042" max="2042" width="3.88671875" style="2" customWidth="1"/>
    <col min="2043" max="2043" width="9.109375" style="2" customWidth="1"/>
    <col min="2044" max="2044" width="3.88671875" style="2" customWidth="1"/>
    <col min="2045" max="2048" width="1.44140625" style="2" customWidth="1"/>
    <col min="2049" max="2130" width="3.88671875" style="2" customWidth="1"/>
    <col min="2131" max="2297" width="2.44140625" style="2"/>
    <col min="2298" max="2298" width="3.88671875" style="2" customWidth="1"/>
    <col min="2299" max="2299" width="9.109375" style="2" customWidth="1"/>
    <col min="2300" max="2300" width="3.88671875" style="2" customWidth="1"/>
    <col min="2301" max="2304" width="1.44140625" style="2" customWidth="1"/>
    <col min="2305" max="2386" width="3.88671875" style="2" customWidth="1"/>
    <col min="2387" max="2553" width="2.44140625" style="2"/>
    <col min="2554" max="2554" width="3.88671875" style="2" customWidth="1"/>
    <col min="2555" max="2555" width="9.109375" style="2" customWidth="1"/>
    <col min="2556" max="2556" width="3.88671875" style="2" customWidth="1"/>
    <col min="2557" max="2560" width="1.44140625" style="2" customWidth="1"/>
    <col min="2561" max="2642" width="3.88671875" style="2" customWidth="1"/>
    <col min="2643" max="2809" width="2.44140625" style="2"/>
    <col min="2810" max="2810" width="3.88671875" style="2" customWidth="1"/>
    <col min="2811" max="2811" width="9.109375" style="2" customWidth="1"/>
    <col min="2812" max="2812" width="3.88671875" style="2" customWidth="1"/>
    <col min="2813" max="2816" width="1.44140625" style="2" customWidth="1"/>
    <col min="2817" max="2898" width="3.88671875" style="2" customWidth="1"/>
    <col min="2899" max="3065" width="2.44140625" style="2"/>
    <col min="3066" max="3066" width="3.88671875" style="2" customWidth="1"/>
    <col min="3067" max="3067" width="9.109375" style="2" customWidth="1"/>
    <col min="3068" max="3068" width="3.88671875" style="2" customWidth="1"/>
    <col min="3069" max="3072" width="1.44140625" style="2" customWidth="1"/>
    <col min="3073" max="3154" width="3.88671875" style="2" customWidth="1"/>
    <col min="3155" max="3321" width="2.44140625" style="2"/>
    <col min="3322" max="3322" width="3.88671875" style="2" customWidth="1"/>
    <col min="3323" max="3323" width="9.109375" style="2" customWidth="1"/>
    <col min="3324" max="3324" width="3.88671875" style="2" customWidth="1"/>
    <col min="3325" max="3328" width="1.44140625" style="2" customWidth="1"/>
    <col min="3329" max="3410" width="3.88671875" style="2" customWidth="1"/>
    <col min="3411" max="3577" width="2.44140625" style="2"/>
    <col min="3578" max="3578" width="3.88671875" style="2" customWidth="1"/>
    <col min="3579" max="3579" width="9.109375" style="2" customWidth="1"/>
    <col min="3580" max="3580" width="3.88671875" style="2" customWidth="1"/>
    <col min="3581" max="3584" width="1.44140625" style="2" customWidth="1"/>
    <col min="3585" max="3666" width="3.88671875" style="2" customWidth="1"/>
    <col min="3667" max="3833" width="2.44140625" style="2"/>
    <col min="3834" max="3834" width="3.88671875" style="2" customWidth="1"/>
    <col min="3835" max="3835" width="9.109375" style="2" customWidth="1"/>
    <col min="3836" max="3836" width="3.88671875" style="2" customWidth="1"/>
    <col min="3837" max="3840" width="1.44140625" style="2" customWidth="1"/>
    <col min="3841" max="3922" width="3.88671875" style="2" customWidth="1"/>
    <col min="3923" max="4089" width="2.44140625" style="2"/>
    <col min="4090" max="4090" width="3.88671875" style="2" customWidth="1"/>
    <col min="4091" max="4091" width="9.109375" style="2" customWidth="1"/>
    <col min="4092" max="4092" width="3.88671875" style="2" customWidth="1"/>
    <col min="4093" max="4096" width="1.44140625" style="2" customWidth="1"/>
    <col min="4097" max="4178" width="3.88671875" style="2" customWidth="1"/>
    <col min="4179" max="4345" width="2.44140625" style="2"/>
    <col min="4346" max="4346" width="3.88671875" style="2" customWidth="1"/>
    <col min="4347" max="4347" width="9.109375" style="2" customWidth="1"/>
    <col min="4348" max="4348" width="3.88671875" style="2" customWidth="1"/>
    <col min="4349" max="4352" width="1.44140625" style="2" customWidth="1"/>
    <col min="4353" max="4434" width="3.88671875" style="2" customWidth="1"/>
    <col min="4435" max="4601" width="2.44140625" style="2"/>
    <col min="4602" max="4602" width="3.88671875" style="2" customWidth="1"/>
    <col min="4603" max="4603" width="9.109375" style="2" customWidth="1"/>
    <col min="4604" max="4604" width="3.88671875" style="2" customWidth="1"/>
    <col min="4605" max="4608" width="1.44140625" style="2" customWidth="1"/>
    <col min="4609" max="4690" width="3.88671875" style="2" customWidth="1"/>
    <col min="4691" max="4857" width="2.44140625" style="2"/>
    <col min="4858" max="4858" width="3.88671875" style="2" customWidth="1"/>
    <col min="4859" max="4859" width="9.109375" style="2" customWidth="1"/>
    <col min="4860" max="4860" width="3.88671875" style="2" customWidth="1"/>
    <col min="4861" max="4864" width="1.44140625" style="2" customWidth="1"/>
    <col min="4865" max="4946" width="3.88671875" style="2" customWidth="1"/>
    <col min="4947" max="5113" width="2.44140625" style="2"/>
    <col min="5114" max="5114" width="3.88671875" style="2" customWidth="1"/>
    <col min="5115" max="5115" width="9.109375" style="2" customWidth="1"/>
    <col min="5116" max="5116" width="3.88671875" style="2" customWidth="1"/>
    <col min="5117" max="5120" width="1.44140625" style="2" customWidth="1"/>
    <col min="5121" max="5202" width="3.88671875" style="2" customWidth="1"/>
    <col min="5203" max="5369" width="2.44140625" style="2"/>
    <col min="5370" max="5370" width="3.88671875" style="2" customWidth="1"/>
    <col min="5371" max="5371" width="9.109375" style="2" customWidth="1"/>
    <col min="5372" max="5372" width="3.88671875" style="2" customWidth="1"/>
    <col min="5373" max="5376" width="1.44140625" style="2" customWidth="1"/>
    <col min="5377" max="5458" width="3.88671875" style="2" customWidth="1"/>
    <col min="5459" max="5625" width="2.44140625" style="2"/>
    <col min="5626" max="5626" width="3.88671875" style="2" customWidth="1"/>
    <col min="5627" max="5627" width="9.109375" style="2" customWidth="1"/>
    <col min="5628" max="5628" width="3.88671875" style="2" customWidth="1"/>
    <col min="5629" max="5632" width="1.44140625" style="2" customWidth="1"/>
    <col min="5633" max="5714" width="3.88671875" style="2" customWidth="1"/>
    <col min="5715" max="5881" width="2.44140625" style="2"/>
    <col min="5882" max="5882" width="3.88671875" style="2" customWidth="1"/>
    <col min="5883" max="5883" width="9.109375" style="2" customWidth="1"/>
    <col min="5884" max="5884" width="3.88671875" style="2" customWidth="1"/>
    <col min="5885" max="5888" width="1.44140625" style="2" customWidth="1"/>
    <col min="5889" max="5970" width="3.88671875" style="2" customWidth="1"/>
    <col min="5971" max="6137" width="2.44140625" style="2"/>
    <col min="6138" max="6138" width="3.88671875" style="2" customWidth="1"/>
    <col min="6139" max="6139" width="9.109375" style="2" customWidth="1"/>
    <col min="6140" max="6140" width="3.88671875" style="2" customWidth="1"/>
    <col min="6141" max="6144" width="1.44140625" style="2" customWidth="1"/>
    <col min="6145" max="6226" width="3.88671875" style="2" customWidth="1"/>
    <col min="6227" max="6393" width="2.44140625" style="2"/>
    <col min="6394" max="6394" width="3.88671875" style="2" customWidth="1"/>
    <col min="6395" max="6395" width="9.109375" style="2" customWidth="1"/>
    <col min="6396" max="6396" width="3.88671875" style="2" customWidth="1"/>
    <col min="6397" max="6400" width="1.44140625" style="2" customWidth="1"/>
    <col min="6401" max="6482" width="3.88671875" style="2" customWidth="1"/>
    <col min="6483" max="6649" width="2.44140625" style="2"/>
    <col min="6650" max="6650" width="3.88671875" style="2" customWidth="1"/>
    <col min="6651" max="6651" width="9.109375" style="2" customWidth="1"/>
    <col min="6652" max="6652" width="3.88671875" style="2" customWidth="1"/>
    <col min="6653" max="6656" width="1.44140625" style="2" customWidth="1"/>
    <col min="6657" max="6738" width="3.88671875" style="2" customWidth="1"/>
    <col min="6739" max="6905" width="2.44140625" style="2"/>
    <col min="6906" max="6906" width="3.88671875" style="2" customWidth="1"/>
    <col min="6907" max="6907" width="9.109375" style="2" customWidth="1"/>
    <col min="6908" max="6908" width="3.88671875" style="2" customWidth="1"/>
    <col min="6909" max="6912" width="1.44140625" style="2" customWidth="1"/>
    <col min="6913" max="6994" width="3.88671875" style="2" customWidth="1"/>
    <col min="6995" max="7161" width="2.44140625" style="2"/>
    <col min="7162" max="7162" width="3.88671875" style="2" customWidth="1"/>
    <col min="7163" max="7163" width="9.109375" style="2" customWidth="1"/>
    <col min="7164" max="7164" width="3.88671875" style="2" customWidth="1"/>
    <col min="7165" max="7168" width="1.44140625" style="2" customWidth="1"/>
    <col min="7169" max="7250" width="3.88671875" style="2" customWidth="1"/>
    <col min="7251" max="7417" width="2.44140625" style="2"/>
    <col min="7418" max="7418" width="3.88671875" style="2" customWidth="1"/>
    <col min="7419" max="7419" width="9.109375" style="2" customWidth="1"/>
    <col min="7420" max="7420" width="3.88671875" style="2" customWidth="1"/>
    <col min="7421" max="7424" width="1.44140625" style="2" customWidth="1"/>
    <col min="7425" max="7506" width="3.88671875" style="2" customWidth="1"/>
    <col min="7507" max="7673" width="2.44140625" style="2"/>
    <col min="7674" max="7674" width="3.88671875" style="2" customWidth="1"/>
    <col min="7675" max="7675" width="9.109375" style="2" customWidth="1"/>
    <col min="7676" max="7676" width="3.88671875" style="2" customWidth="1"/>
    <col min="7677" max="7680" width="1.44140625" style="2" customWidth="1"/>
    <col min="7681" max="7762" width="3.88671875" style="2" customWidth="1"/>
    <col min="7763" max="7929" width="2.44140625" style="2"/>
    <col min="7930" max="7930" width="3.88671875" style="2" customWidth="1"/>
    <col min="7931" max="7931" width="9.109375" style="2" customWidth="1"/>
    <col min="7932" max="7932" width="3.88671875" style="2" customWidth="1"/>
    <col min="7933" max="7936" width="1.44140625" style="2" customWidth="1"/>
    <col min="7937" max="8018" width="3.88671875" style="2" customWidth="1"/>
    <col min="8019" max="8185" width="2.44140625" style="2"/>
    <col min="8186" max="8186" width="3.88671875" style="2" customWidth="1"/>
    <col min="8187" max="8187" width="9.109375" style="2" customWidth="1"/>
    <col min="8188" max="8188" width="3.88671875" style="2" customWidth="1"/>
    <col min="8189" max="8192" width="1.44140625" style="2" customWidth="1"/>
    <col min="8193" max="8274" width="3.88671875" style="2" customWidth="1"/>
    <col min="8275" max="8441" width="2.44140625" style="2"/>
    <col min="8442" max="8442" width="3.88671875" style="2" customWidth="1"/>
    <col min="8443" max="8443" width="9.109375" style="2" customWidth="1"/>
    <col min="8444" max="8444" width="3.88671875" style="2" customWidth="1"/>
    <col min="8445" max="8448" width="1.44140625" style="2" customWidth="1"/>
    <col min="8449" max="8530" width="3.88671875" style="2" customWidth="1"/>
    <col min="8531" max="8697" width="2.44140625" style="2"/>
    <col min="8698" max="8698" width="3.88671875" style="2" customWidth="1"/>
    <col min="8699" max="8699" width="9.109375" style="2" customWidth="1"/>
    <col min="8700" max="8700" width="3.88671875" style="2" customWidth="1"/>
    <col min="8701" max="8704" width="1.44140625" style="2" customWidth="1"/>
    <col min="8705" max="8786" width="3.88671875" style="2" customWidth="1"/>
    <col min="8787" max="8953" width="2.44140625" style="2"/>
    <col min="8954" max="8954" width="3.88671875" style="2" customWidth="1"/>
    <col min="8955" max="8955" width="9.109375" style="2" customWidth="1"/>
    <col min="8956" max="8956" width="3.88671875" style="2" customWidth="1"/>
    <col min="8957" max="8960" width="1.44140625" style="2" customWidth="1"/>
    <col min="8961" max="9042" width="3.88671875" style="2" customWidth="1"/>
    <col min="9043" max="9209" width="2.44140625" style="2"/>
    <col min="9210" max="9210" width="3.88671875" style="2" customWidth="1"/>
    <col min="9211" max="9211" width="9.109375" style="2" customWidth="1"/>
    <col min="9212" max="9212" width="3.88671875" style="2" customWidth="1"/>
    <col min="9213" max="9216" width="1.44140625" style="2" customWidth="1"/>
    <col min="9217" max="9298" width="3.88671875" style="2" customWidth="1"/>
    <col min="9299" max="9465" width="2.44140625" style="2"/>
    <col min="9466" max="9466" width="3.88671875" style="2" customWidth="1"/>
    <col min="9467" max="9467" width="9.109375" style="2" customWidth="1"/>
    <col min="9468" max="9468" width="3.88671875" style="2" customWidth="1"/>
    <col min="9469" max="9472" width="1.44140625" style="2" customWidth="1"/>
    <col min="9473" max="9554" width="3.88671875" style="2" customWidth="1"/>
    <col min="9555" max="9721" width="2.44140625" style="2"/>
    <col min="9722" max="9722" width="3.88671875" style="2" customWidth="1"/>
    <col min="9723" max="9723" width="9.109375" style="2" customWidth="1"/>
    <col min="9724" max="9724" width="3.88671875" style="2" customWidth="1"/>
    <col min="9725" max="9728" width="1.44140625" style="2" customWidth="1"/>
    <col min="9729" max="9810" width="3.88671875" style="2" customWidth="1"/>
    <col min="9811" max="9977" width="2.44140625" style="2"/>
    <col min="9978" max="9978" width="3.88671875" style="2" customWidth="1"/>
    <col min="9979" max="9979" width="9.109375" style="2" customWidth="1"/>
    <col min="9980" max="9980" width="3.88671875" style="2" customWidth="1"/>
    <col min="9981" max="9984" width="1.44140625" style="2" customWidth="1"/>
    <col min="9985" max="10066" width="3.88671875" style="2" customWidth="1"/>
    <col min="10067" max="10233" width="2.44140625" style="2"/>
    <col min="10234" max="10234" width="3.88671875" style="2" customWidth="1"/>
    <col min="10235" max="10235" width="9.109375" style="2" customWidth="1"/>
    <col min="10236" max="10236" width="3.88671875" style="2" customWidth="1"/>
    <col min="10237" max="10240" width="1.44140625" style="2" customWidth="1"/>
    <col min="10241" max="10322" width="3.88671875" style="2" customWidth="1"/>
    <col min="10323" max="10489" width="2.44140625" style="2"/>
    <col min="10490" max="10490" width="3.88671875" style="2" customWidth="1"/>
    <col min="10491" max="10491" width="9.109375" style="2" customWidth="1"/>
    <col min="10492" max="10492" width="3.88671875" style="2" customWidth="1"/>
    <col min="10493" max="10496" width="1.44140625" style="2" customWidth="1"/>
    <col min="10497" max="10578" width="3.88671875" style="2" customWidth="1"/>
    <col min="10579" max="10745" width="2.44140625" style="2"/>
    <col min="10746" max="10746" width="3.88671875" style="2" customWidth="1"/>
    <col min="10747" max="10747" width="9.109375" style="2" customWidth="1"/>
    <col min="10748" max="10748" width="3.88671875" style="2" customWidth="1"/>
    <col min="10749" max="10752" width="1.44140625" style="2" customWidth="1"/>
    <col min="10753" max="10834" width="3.88671875" style="2" customWidth="1"/>
    <col min="10835" max="11001" width="2.44140625" style="2"/>
    <col min="11002" max="11002" width="3.88671875" style="2" customWidth="1"/>
    <col min="11003" max="11003" width="9.109375" style="2" customWidth="1"/>
    <col min="11004" max="11004" width="3.88671875" style="2" customWidth="1"/>
    <col min="11005" max="11008" width="1.44140625" style="2" customWidth="1"/>
    <col min="11009" max="11090" width="3.88671875" style="2" customWidth="1"/>
    <col min="11091" max="11257" width="2.44140625" style="2"/>
    <col min="11258" max="11258" width="3.88671875" style="2" customWidth="1"/>
    <col min="11259" max="11259" width="9.109375" style="2" customWidth="1"/>
    <col min="11260" max="11260" width="3.88671875" style="2" customWidth="1"/>
    <col min="11261" max="11264" width="1.44140625" style="2" customWidth="1"/>
    <col min="11265" max="11346" width="3.88671875" style="2" customWidth="1"/>
    <col min="11347" max="11513" width="2.44140625" style="2"/>
    <col min="11514" max="11514" width="3.88671875" style="2" customWidth="1"/>
    <col min="11515" max="11515" width="9.109375" style="2" customWidth="1"/>
    <col min="11516" max="11516" width="3.88671875" style="2" customWidth="1"/>
    <col min="11517" max="11520" width="1.44140625" style="2" customWidth="1"/>
    <col min="11521" max="11602" width="3.88671875" style="2" customWidth="1"/>
    <col min="11603" max="11769" width="2.44140625" style="2"/>
    <col min="11770" max="11770" width="3.88671875" style="2" customWidth="1"/>
    <col min="11771" max="11771" width="9.109375" style="2" customWidth="1"/>
    <col min="11772" max="11772" width="3.88671875" style="2" customWidth="1"/>
    <col min="11773" max="11776" width="1.44140625" style="2" customWidth="1"/>
    <col min="11777" max="11858" width="3.88671875" style="2" customWidth="1"/>
    <col min="11859" max="12025" width="2.44140625" style="2"/>
    <col min="12026" max="12026" width="3.88671875" style="2" customWidth="1"/>
    <col min="12027" max="12027" width="9.109375" style="2" customWidth="1"/>
    <col min="12028" max="12028" width="3.88671875" style="2" customWidth="1"/>
    <col min="12029" max="12032" width="1.44140625" style="2" customWidth="1"/>
    <col min="12033" max="12114" width="3.88671875" style="2" customWidth="1"/>
    <col min="12115" max="12281" width="2.44140625" style="2"/>
    <col min="12282" max="12282" width="3.88671875" style="2" customWidth="1"/>
    <col min="12283" max="12283" width="9.109375" style="2" customWidth="1"/>
    <col min="12284" max="12284" width="3.88671875" style="2" customWidth="1"/>
    <col min="12285" max="12288" width="1.44140625" style="2" customWidth="1"/>
    <col min="12289" max="12370" width="3.88671875" style="2" customWidth="1"/>
    <col min="12371" max="12537" width="2.44140625" style="2"/>
    <col min="12538" max="12538" width="3.88671875" style="2" customWidth="1"/>
    <col min="12539" max="12539" width="9.109375" style="2" customWidth="1"/>
    <col min="12540" max="12540" width="3.88671875" style="2" customWidth="1"/>
    <col min="12541" max="12544" width="1.44140625" style="2" customWidth="1"/>
    <col min="12545" max="12626" width="3.88671875" style="2" customWidth="1"/>
    <col min="12627" max="12793" width="2.44140625" style="2"/>
    <col min="12794" max="12794" width="3.88671875" style="2" customWidth="1"/>
    <col min="12795" max="12795" width="9.109375" style="2" customWidth="1"/>
    <col min="12796" max="12796" width="3.88671875" style="2" customWidth="1"/>
    <col min="12797" max="12800" width="1.44140625" style="2" customWidth="1"/>
    <col min="12801" max="12882" width="3.88671875" style="2" customWidth="1"/>
    <col min="12883" max="13049" width="2.44140625" style="2"/>
    <col min="13050" max="13050" width="3.88671875" style="2" customWidth="1"/>
    <col min="13051" max="13051" width="9.109375" style="2" customWidth="1"/>
    <col min="13052" max="13052" width="3.88671875" style="2" customWidth="1"/>
    <col min="13053" max="13056" width="1.44140625" style="2" customWidth="1"/>
    <col min="13057" max="13138" width="3.88671875" style="2" customWidth="1"/>
    <col min="13139" max="13305" width="2.44140625" style="2"/>
    <col min="13306" max="13306" width="3.88671875" style="2" customWidth="1"/>
    <col min="13307" max="13307" width="9.109375" style="2" customWidth="1"/>
    <col min="13308" max="13308" width="3.88671875" style="2" customWidth="1"/>
    <col min="13309" max="13312" width="1.44140625" style="2" customWidth="1"/>
    <col min="13313" max="13394" width="3.88671875" style="2" customWidth="1"/>
    <col min="13395" max="13561" width="2.44140625" style="2"/>
    <col min="13562" max="13562" width="3.88671875" style="2" customWidth="1"/>
    <col min="13563" max="13563" width="9.109375" style="2" customWidth="1"/>
    <col min="13564" max="13564" width="3.88671875" style="2" customWidth="1"/>
    <col min="13565" max="13568" width="1.44140625" style="2" customWidth="1"/>
    <col min="13569" max="13650" width="3.88671875" style="2" customWidth="1"/>
    <col min="13651" max="13817" width="2.44140625" style="2"/>
    <col min="13818" max="13818" width="3.88671875" style="2" customWidth="1"/>
    <col min="13819" max="13819" width="9.109375" style="2" customWidth="1"/>
    <col min="13820" max="13820" width="3.88671875" style="2" customWidth="1"/>
    <col min="13821" max="13824" width="1.44140625" style="2" customWidth="1"/>
    <col min="13825" max="13906" width="3.88671875" style="2" customWidth="1"/>
    <col min="13907" max="14073" width="2.44140625" style="2"/>
    <col min="14074" max="14074" width="3.88671875" style="2" customWidth="1"/>
    <col min="14075" max="14075" width="9.109375" style="2" customWidth="1"/>
    <col min="14076" max="14076" width="3.88671875" style="2" customWidth="1"/>
    <col min="14077" max="14080" width="1.44140625" style="2" customWidth="1"/>
    <col min="14081" max="14162" width="3.88671875" style="2" customWidth="1"/>
    <col min="14163" max="14329" width="2.44140625" style="2"/>
    <col min="14330" max="14330" width="3.88671875" style="2" customWidth="1"/>
    <col min="14331" max="14331" width="9.109375" style="2" customWidth="1"/>
    <col min="14332" max="14332" width="3.88671875" style="2" customWidth="1"/>
    <col min="14333" max="14336" width="1.44140625" style="2" customWidth="1"/>
    <col min="14337" max="14418" width="3.88671875" style="2" customWidth="1"/>
    <col min="14419" max="14585" width="2.44140625" style="2"/>
    <col min="14586" max="14586" width="3.88671875" style="2" customWidth="1"/>
    <col min="14587" max="14587" width="9.109375" style="2" customWidth="1"/>
    <col min="14588" max="14588" width="3.88671875" style="2" customWidth="1"/>
    <col min="14589" max="14592" width="1.44140625" style="2" customWidth="1"/>
    <col min="14593" max="14674" width="3.88671875" style="2" customWidth="1"/>
    <col min="14675" max="14841" width="2.44140625" style="2"/>
    <col min="14842" max="14842" width="3.88671875" style="2" customWidth="1"/>
    <col min="14843" max="14843" width="9.109375" style="2" customWidth="1"/>
    <col min="14844" max="14844" width="3.88671875" style="2" customWidth="1"/>
    <col min="14845" max="14848" width="1.44140625" style="2" customWidth="1"/>
    <col min="14849" max="14930" width="3.88671875" style="2" customWidth="1"/>
    <col min="14931" max="15097" width="2.44140625" style="2"/>
    <col min="15098" max="15098" width="3.88671875" style="2" customWidth="1"/>
    <col min="15099" max="15099" width="9.109375" style="2" customWidth="1"/>
    <col min="15100" max="15100" width="3.88671875" style="2" customWidth="1"/>
    <col min="15101" max="15104" width="1.44140625" style="2" customWidth="1"/>
    <col min="15105" max="15186" width="3.88671875" style="2" customWidth="1"/>
    <col min="15187" max="15353" width="2.44140625" style="2"/>
    <col min="15354" max="15354" width="3.88671875" style="2" customWidth="1"/>
    <col min="15355" max="15355" width="9.109375" style="2" customWidth="1"/>
    <col min="15356" max="15356" width="3.88671875" style="2" customWidth="1"/>
    <col min="15357" max="15360" width="1.44140625" style="2" customWidth="1"/>
    <col min="15361" max="15442" width="3.88671875" style="2" customWidth="1"/>
    <col min="15443" max="15609" width="2.44140625" style="2"/>
    <col min="15610" max="15610" width="3.88671875" style="2" customWidth="1"/>
    <col min="15611" max="15611" width="9.109375" style="2" customWidth="1"/>
    <col min="15612" max="15612" width="3.88671875" style="2" customWidth="1"/>
    <col min="15613" max="15616" width="1.44140625" style="2" customWidth="1"/>
    <col min="15617" max="15698" width="3.88671875" style="2" customWidth="1"/>
    <col min="15699" max="15865" width="2.44140625" style="2"/>
    <col min="15866" max="15866" width="3.88671875" style="2" customWidth="1"/>
    <col min="15867" max="15867" width="9.109375" style="2" customWidth="1"/>
    <col min="15868" max="15868" width="3.88671875" style="2" customWidth="1"/>
    <col min="15869" max="15872" width="1.44140625" style="2" customWidth="1"/>
    <col min="15873" max="15954" width="3.88671875" style="2" customWidth="1"/>
    <col min="15955" max="16121" width="2.44140625" style="2"/>
    <col min="16122" max="16122" width="3.88671875" style="2" customWidth="1"/>
    <col min="16123" max="16123" width="9.109375" style="2" customWidth="1"/>
    <col min="16124" max="16124" width="3.88671875" style="2" customWidth="1"/>
    <col min="16125" max="16128" width="1.44140625" style="2" customWidth="1"/>
    <col min="16129" max="16210" width="3.88671875" style="2" customWidth="1"/>
    <col min="16211" max="16384" width="2.44140625" style="2"/>
  </cols>
  <sheetData>
    <row r="1" spans="2:85" ht="15.9" customHeight="1"/>
    <row r="2" spans="2:85" ht="15.9" customHeight="1"/>
    <row r="3" spans="2:85" ht="15.9" customHeight="1"/>
    <row r="4" spans="2:85" ht="15.9" customHeight="1">
      <c r="B4" s="140"/>
      <c r="C4" s="140"/>
      <c r="D4" s="140"/>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row>
    <row r="5" spans="2:85" ht="15.9" customHeight="1">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row>
    <row r="6" spans="2:85" ht="15.9" customHeight="1">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row>
    <row r="7" spans="2:85" ht="42" customHeight="1">
      <c r="B7" s="180"/>
      <c r="C7" s="143"/>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94"/>
    </row>
    <row r="8" spans="2:85" ht="18.75" customHeight="1" thickBot="1">
      <c r="B8" s="447"/>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68"/>
    </row>
    <row r="9" spans="2:85" ht="39.9" customHeight="1">
      <c r="B9" s="447"/>
      <c r="C9" s="142"/>
      <c r="D9" s="1989">
        <v>9</v>
      </c>
      <c r="E9" s="1990"/>
      <c r="F9" s="1990"/>
      <c r="G9" s="1991"/>
      <c r="H9" s="142"/>
      <c r="I9" s="191" t="s">
        <v>1372</v>
      </c>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68"/>
    </row>
    <row r="10" spans="2:85" ht="39.9" customHeight="1" thickBot="1">
      <c r="B10" s="447"/>
      <c r="C10" s="142"/>
      <c r="D10" s="1992"/>
      <c r="E10" s="1993"/>
      <c r="F10" s="1993"/>
      <c r="G10" s="1994"/>
      <c r="H10" s="142"/>
      <c r="I10" s="192" t="s">
        <v>1373</v>
      </c>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c r="BW10" s="142"/>
      <c r="BX10" s="142"/>
      <c r="BY10" s="142"/>
      <c r="BZ10" s="142"/>
      <c r="CA10" s="142"/>
      <c r="CB10" s="142"/>
      <c r="CC10" s="142"/>
      <c r="CD10" s="168"/>
    </row>
    <row r="11" spans="2:85" ht="30" customHeight="1">
      <c r="B11" s="448"/>
      <c r="C11" s="120"/>
      <c r="D11" s="120"/>
      <c r="E11" s="181"/>
      <c r="F11" s="181"/>
      <c r="G11" s="181"/>
      <c r="H11" s="181"/>
      <c r="I11" s="181"/>
      <c r="J11" s="181"/>
      <c r="K11" s="181"/>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181"/>
      <c r="AI11" s="181"/>
      <c r="AJ11" s="181"/>
      <c r="AK11" s="181"/>
      <c r="AL11" s="181"/>
      <c r="AM11" s="181"/>
      <c r="AN11" s="181"/>
      <c r="AO11" s="181"/>
      <c r="AP11" s="181"/>
      <c r="AQ11" s="181"/>
      <c r="AR11" s="181"/>
      <c r="AS11" s="181"/>
      <c r="AT11" s="181"/>
      <c r="AU11" s="181"/>
      <c r="AV11" s="181"/>
      <c r="AW11" s="181"/>
      <c r="AX11" s="181"/>
      <c r="AY11" s="181"/>
      <c r="AZ11" s="181"/>
      <c r="BA11" s="181"/>
      <c r="BB11" s="181"/>
      <c r="BC11" s="181"/>
      <c r="BD11" s="181"/>
      <c r="BE11" s="181"/>
      <c r="BF11" s="181"/>
      <c r="BG11" s="181"/>
      <c r="BH11" s="181"/>
      <c r="BI11" s="181"/>
      <c r="BJ11" s="181"/>
      <c r="BK11" s="181"/>
      <c r="BL11" s="181"/>
      <c r="BM11" s="181"/>
      <c r="BN11" s="181"/>
      <c r="BO11" s="181"/>
      <c r="BP11" s="181"/>
      <c r="BQ11" s="181"/>
      <c r="BR11" s="181"/>
      <c r="BS11" s="181"/>
      <c r="BT11" s="181"/>
      <c r="BU11" s="181"/>
      <c r="BV11" s="181"/>
      <c r="BW11" s="181"/>
      <c r="BX11" s="181"/>
      <c r="BY11" s="181"/>
      <c r="BZ11" s="181"/>
      <c r="CA11" s="181"/>
      <c r="CB11" s="181"/>
      <c r="CC11" s="144"/>
      <c r="CD11" s="169"/>
    </row>
    <row r="12" spans="2:85" ht="30" customHeight="1">
      <c r="B12" s="1394"/>
      <c r="C12" s="269"/>
      <c r="V12" s="15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006" t="s">
        <v>1215</v>
      </c>
      <c r="AU12" s="2006"/>
      <c r="AV12" s="2006"/>
      <c r="AW12" s="2006"/>
      <c r="AX12" s="2006"/>
      <c r="AY12" s="2006"/>
      <c r="AZ12" s="2006"/>
      <c r="BA12" s="2006"/>
      <c r="BB12" s="2006"/>
      <c r="BC12" s="2006"/>
      <c r="BD12" s="2006"/>
      <c r="BE12" s="2006"/>
      <c r="BF12" s="2006"/>
      <c r="BG12" s="2006"/>
      <c r="BH12" s="2006"/>
      <c r="BI12" s="2006"/>
      <c r="BJ12" s="2006"/>
      <c r="BK12" s="2006"/>
      <c r="BL12" s="2006"/>
      <c r="BM12" s="2006"/>
      <c r="BN12" s="2006"/>
      <c r="BO12" s="2006"/>
      <c r="BP12" s="2006"/>
      <c r="BQ12" s="2006"/>
      <c r="BR12" s="2006"/>
      <c r="BS12" s="2006"/>
      <c r="BT12" s="2006"/>
      <c r="BU12" s="2006"/>
      <c r="BV12" s="2006"/>
      <c r="BW12" s="2006"/>
      <c r="BX12" s="2006"/>
      <c r="BY12" s="2006"/>
      <c r="BZ12" s="2006"/>
      <c r="CA12" s="2006"/>
      <c r="CB12" s="2006"/>
      <c r="CC12" s="181"/>
      <c r="CD12" s="270"/>
    </row>
    <row r="13" spans="2:85" ht="33" customHeight="1">
      <c r="B13" s="420"/>
      <c r="C13" s="381"/>
      <c r="D13" s="130" t="s">
        <v>854</v>
      </c>
      <c r="F13" s="132" t="s">
        <v>1499</v>
      </c>
      <c r="G13"/>
      <c r="H13"/>
      <c r="I13"/>
      <c r="J13"/>
      <c r="K13"/>
      <c r="L13"/>
      <c r="M13"/>
      <c r="N13"/>
      <c r="O13"/>
      <c r="P13"/>
      <c r="Q13"/>
      <c r="R13"/>
      <c r="S13"/>
      <c r="T13"/>
      <c r="U13"/>
      <c r="V13" s="286"/>
      <c r="W13" s="381"/>
      <c r="X13" s="381"/>
      <c r="Y13" s="381"/>
      <c r="Z13" s="381"/>
      <c r="AA13" s="381"/>
      <c r="AB13" s="381"/>
      <c r="AC13" s="381"/>
      <c r="AD13" s="381"/>
      <c r="AE13" s="381"/>
      <c r="AF13" s="381"/>
      <c r="AG13" s="381"/>
      <c r="AH13" s="381"/>
      <c r="AI13" s="381"/>
      <c r="AJ13" s="381"/>
      <c r="AK13" s="381"/>
      <c r="AL13" s="381"/>
      <c r="AM13" s="381"/>
      <c r="AN13" s="381"/>
      <c r="AO13" s="381"/>
      <c r="AP13" s="381"/>
      <c r="AQ13" s="381"/>
      <c r="AR13" s="381"/>
      <c r="AS13" s="381"/>
      <c r="AT13" s="2006" t="s">
        <v>913</v>
      </c>
      <c r="AU13" s="2006"/>
      <c r="AV13" s="2006"/>
      <c r="AW13" s="2006"/>
      <c r="AX13" s="2006"/>
      <c r="AY13" s="2006"/>
      <c r="AZ13" s="2006"/>
      <c r="BA13" s="2006"/>
      <c r="BB13" s="2006"/>
      <c r="BC13" s="2006"/>
      <c r="BD13" s="2006"/>
      <c r="BE13" s="2006"/>
      <c r="BF13" s="2006"/>
      <c r="BG13" s="2006"/>
      <c r="BH13" s="2006"/>
      <c r="BI13" s="2006"/>
      <c r="BJ13" s="2006"/>
      <c r="BK13" s="2006"/>
      <c r="BL13" s="2006"/>
      <c r="BM13" s="2006"/>
      <c r="BN13" s="2006"/>
      <c r="BO13" s="2006"/>
      <c r="BP13" s="2006"/>
      <c r="BQ13" s="2006"/>
      <c r="BR13" s="2006"/>
      <c r="BS13" s="2006"/>
      <c r="BT13" s="2006"/>
      <c r="BU13" s="2006"/>
      <c r="BV13" s="2006"/>
      <c r="BW13" s="2006"/>
      <c r="BX13" s="2006"/>
      <c r="BY13" s="2006"/>
      <c r="BZ13" s="2006"/>
      <c r="CA13" s="2006"/>
      <c r="CB13" s="167"/>
      <c r="CC13" s="269"/>
      <c r="CD13" s="271"/>
    </row>
    <row r="14" spans="2:85" ht="30" customHeight="1">
      <c r="B14" s="1395"/>
      <c r="C14" s="285"/>
      <c r="D14" s="133"/>
      <c r="F14" s="134" t="s">
        <v>1500</v>
      </c>
      <c r="G14"/>
      <c r="H14"/>
      <c r="I14"/>
      <c r="J14"/>
      <c r="K14"/>
      <c r="L14"/>
      <c r="M14"/>
      <c r="N14"/>
      <c r="O14"/>
      <c r="P14"/>
      <c r="Q14"/>
      <c r="R14"/>
      <c r="S14"/>
      <c r="T14"/>
      <c r="U14"/>
      <c r="W14" s="159"/>
      <c r="X14" s="159"/>
      <c r="Y14" s="159"/>
      <c r="Z14" s="159"/>
      <c r="AA14" s="159"/>
      <c r="AB14" s="159"/>
      <c r="AC14" s="159"/>
      <c r="AD14" s="159"/>
      <c r="AE14" s="159"/>
      <c r="AF14" s="159"/>
      <c r="AG14" s="159"/>
      <c r="AH14" s="159"/>
      <c r="AI14" s="159"/>
      <c r="AJ14" s="112"/>
      <c r="AK14" s="112"/>
      <c r="AL14" s="112"/>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X14" s="60"/>
      <c r="BY14" s="60"/>
      <c r="CB14" s="1"/>
      <c r="CC14" s="381"/>
      <c r="CD14" s="272"/>
      <c r="CE14" s="149"/>
      <c r="CF14" s="149"/>
      <c r="CG14" s="149"/>
    </row>
    <row r="15" spans="2:85" ht="30" customHeight="1">
      <c r="B15" s="1396"/>
      <c r="C15" s="164"/>
      <c r="W15" s="286"/>
      <c r="X15" s="286"/>
      <c r="Y15" s="286"/>
      <c r="Z15" s="286"/>
      <c r="AA15" s="286"/>
      <c r="AB15" s="286"/>
      <c r="AC15" s="286"/>
      <c r="AD15" s="286"/>
      <c r="AE15" s="286"/>
      <c r="AF15" s="286"/>
      <c r="AG15" s="286"/>
      <c r="AH15" s="286"/>
      <c r="AI15" s="286"/>
      <c r="AJ15" s="286"/>
      <c r="AK15" s="286"/>
      <c r="AL15" s="286"/>
      <c r="AM15" s="286"/>
      <c r="AN15" s="286"/>
      <c r="AO15" s="286"/>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s="353" t="s">
        <v>1340</v>
      </c>
      <c r="BZ15"/>
      <c r="CA15"/>
      <c r="CB15"/>
      <c r="CC15" s="1"/>
      <c r="CD15" s="41"/>
    </row>
    <row r="16" spans="2:85" ht="30" customHeight="1">
      <c r="B16" s="394"/>
      <c r="C16" s="164"/>
      <c r="F16" s="130" t="s">
        <v>932</v>
      </c>
      <c r="H16" s="132" t="s">
        <v>1501</v>
      </c>
      <c r="V16" s="286"/>
      <c r="W16" s="286"/>
      <c r="X16" s="286"/>
      <c r="Y16" s="286"/>
      <c r="Z16" s="286"/>
      <c r="AA16" s="286"/>
      <c r="AB16" s="286"/>
      <c r="AC16" s="286"/>
      <c r="AD16" s="286"/>
      <c r="AE16" s="286"/>
      <c r="AF16" s="286"/>
      <c r="AG16" s="286"/>
      <c r="AH16" s="286"/>
      <c r="AI16" s="286"/>
      <c r="AJ16" s="286"/>
      <c r="AK16" s="286"/>
      <c r="AL16" s="286"/>
      <c r="AM16" s="286"/>
      <c r="AN16" s="286"/>
      <c r="AO16" s="286"/>
      <c r="AP16" s="2002">
        <v>40</v>
      </c>
      <c r="AQ16" s="2002"/>
      <c r="AR16" s="1995"/>
      <c r="AS16" s="1996"/>
      <c r="AT16" s="1996"/>
      <c r="AU16" s="1996"/>
      <c r="AV16" s="1996"/>
      <c r="AW16" s="1996"/>
      <c r="AX16" s="1996"/>
      <c r="AY16" s="1996"/>
      <c r="AZ16" s="1996"/>
      <c r="BA16" s="1996"/>
      <c r="BB16" s="1996"/>
      <c r="BC16" s="1996"/>
      <c r="BD16" s="1996"/>
      <c r="BE16" s="1996"/>
      <c r="BF16" s="1996"/>
      <c r="BG16" s="1996"/>
      <c r="BH16" s="1996"/>
      <c r="BI16" s="1996"/>
      <c r="BJ16" s="1996"/>
      <c r="BK16" s="1996"/>
      <c r="BL16" s="1996"/>
      <c r="BM16" s="1996"/>
      <c r="BN16" s="1996"/>
      <c r="BO16" s="1996"/>
      <c r="BP16" s="1996"/>
      <c r="BQ16" s="1996"/>
      <c r="BR16" s="1996"/>
      <c r="BS16" s="1996"/>
      <c r="BT16" s="1996"/>
      <c r="BU16" s="1996"/>
      <c r="BV16" s="1996"/>
      <c r="BW16" s="1996"/>
      <c r="BX16" s="1996"/>
      <c r="BY16" s="1996"/>
      <c r="BZ16" s="1996"/>
      <c r="CA16" s="1997"/>
      <c r="CB16"/>
      <c r="CC16" s="150"/>
      <c r="CD16" s="41"/>
    </row>
    <row r="17" spans="1:164" ht="30" customHeight="1">
      <c r="B17" s="394"/>
      <c r="C17" s="161"/>
      <c r="D17" s="164"/>
      <c r="F17" s="133"/>
      <c r="H17" s="134" t="s">
        <v>1502</v>
      </c>
      <c r="I17"/>
      <c r="J17"/>
      <c r="K17"/>
      <c r="L17"/>
      <c r="M17"/>
      <c r="N17"/>
      <c r="O17"/>
      <c r="P17"/>
      <c r="Q17"/>
      <c r="R17"/>
      <c r="S17"/>
      <c r="T17"/>
      <c r="U17"/>
      <c r="V17"/>
      <c r="W17"/>
      <c r="X17"/>
      <c r="Y17"/>
      <c r="Z17"/>
      <c r="AA17"/>
      <c r="AB17"/>
      <c r="AC17"/>
      <c r="AD17"/>
      <c r="AE17"/>
      <c r="AF17"/>
      <c r="AG17"/>
      <c r="AH17"/>
      <c r="AI17"/>
      <c r="AJ17"/>
      <c r="AK17"/>
      <c r="AL17"/>
      <c r="AM17" s="286"/>
      <c r="AN17" s="286"/>
      <c r="AO17" s="286"/>
      <c r="AP17" s="2002"/>
      <c r="AQ17" s="2002"/>
      <c r="AR17" s="1998"/>
      <c r="AS17" s="1999"/>
      <c r="AT17" s="1999"/>
      <c r="AU17" s="1999"/>
      <c r="AV17" s="1999"/>
      <c r="AW17" s="1999"/>
      <c r="AX17" s="1999"/>
      <c r="AY17" s="1999"/>
      <c r="AZ17" s="1999"/>
      <c r="BA17" s="1999"/>
      <c r="BB17" s="1999"/>
      <c r="BC17" s="1999"/>
      <c r="BD17" s="1999"/>
      <c r="BE17" s="1999"/>
      <c r="BF17" s="1999"/>
      <c r="BG17" s="1999"/>
      <c r="BH17" s="1999"/>
      <c r="BI17" s="1999"/>
      <c r="BJ17" s="1999"/>
      <c r="BK17" s="1999"/>
      <c r="BL17" s="1999"/>
      <c r="BM17" s="1999"/>
      <c r="BN17" s="1999"/>
      <c r="BO17" s="1999"/>
      <c r="BP17" s="1999"/>
      <c r="BQ17" s="1999"/>
      <c r="BR17" s="1999"/>
      <c r="BS17" s="1999"/>
      <c r="BT17" s="1999"/>
      <c r="BU17" s="1999"/>
      <c r="BV17" s="1999"/>
      <c r="BW17" s="1999"/>
      <c r="BX17" s="1999"/>
      <c r="BY17" s="1999"/>
      <c r="BZ17" s="1999"/>
      <c r="CA17" s="2000"/>
      <c r="CC17" s="150"/>
      <c r="CD17" s="41"/>
    </row>
    <row r="18" spans="1:164" ht="19.5" customHeight="1">
      <c r="B18" s="405"/>
      <c r="C18"/>
      <c r="D18"/>
      <c r="E18"/>
      <c r="I18"/>
      <c r="J18"/>
      <c r="K18"/>
      <c r="L18"/>
      <c r="M18"/>
      <c r="N18"/>
      <c r="O18"/>
      <c r="P18"/>
      <c r="Q18"/>
      <c r="R18"/>
      <c r="S18"/>
      <c r="T18"/>
      <c r="U18"/>
      <c r="V18"/>
      <c r="W18"/>
      <c r="X18"/>
      <c r="Y18"/>
      <c r="Z18"/>
      <c r="AA18"/>
      <c r="AB18"/>
      <c r="AC18"/>
      <c r="AD18"/>
      <c r="AE18"/>
      <c r="AF18"/>
      <c r="AG18"/>
      <c r="AH18"/>
      <c r="AI18"/>
      <c r="AJ18"/>
      <c r="AK18"/>
      <c r="AL18"/>
      <c r="AM18" s="286"/>
      <c r="AN18" s="286"/>
      <c r="AO18" s="286"/>
      <c r="CB18"/>
      <c r="CC18"/>
      <c r="CD18" s="99"/>
      <c r="CM18" s="273"/>
      <c r="CN18" s="120"/>
      <c r="CO18" s="120"/>
      <c r="CP18" s="120"/>
      <c r="CQ18" s="120"/>
      <c r="CR18" s="120"/>
      <c r="CS18" s="120"/>
      <c r="CT18" s="120"/>
      <c r="CU18" s="120"/>
      <c r="CV18" s="120"/>
      <c r="CW18" s="120"/>
      <c r="CX18" s="120"/>
      <c r="CY18" s="2007"/>
      <c r="CZ18" s="2007"/>
      <c r="DA18" s="274"/>
      <c r="DB18" s="275"/>
      <c r="DC18" s="275"/>
      <c r="DD18" s="273"/>
      <c r="DE18" s="273"/>
      <c r="DF18" s="273"/>
      <c r="DG18" s="273"/>
      <c r="DH18" s="273"/>
      <c r="DI18" s="273"/>
      <c r="DJ18" s="273"/>
      <c r="DK18" s="273"/>
      <c r="DL18" s="273"/>
      <c r="DM18" s="273"/>
      <c r="DN18" s="273"/>
      <c r="DO18" s="273"/>
      <c r="DP18" s="273"/>
      <c r="DQ18" s="276"/>
      <c r="DR18" s="200"/>
      <c r="DS18" s="200"/>
      <c r="DT18" s="200"/>
      <c r="DU18" s="200"/>
      <c r="DV18" s="200"/>
      <c r="DW18" s="200"/>
      <c r="DX18" s="200"/>
      <c r="DY18" s="200"/>
      <c r="DZ18" s="200"/>
      <c r="EA18" s="200"/>
      <c r="EB18" s="200"/>
      <c r="EC18" s="200"/>
      <c r="ED18" s="200"/>
      <c r="EE18" s="200"/>
      <c r="EF18" s="200"/>
      <c r="EG18" s="200"/>
      <c r="EH18" s="200"/>
      <c r="EI18" s="200"/>
      <c r="EJ18" s="200"/>
      <c r="EK18" s="200"/>
      <c r="EL18" s="200"/>
      <c r="EM18" s="200"/>
      <c r="EN18" s="200"/>
      <c r="EO18" s="200"/>
      <c r="EP18" s="200"/>
      <c r="EQ18" s="200"/>
      <c r="ER18" s="200"/>
      <c r="ES18" s="200"/>
      <c r="ET18" s="200"/>
      <c r="EU18" s="200"/>
      <c r="EV18" s="200"/>
      <c r="EW18" s="200"/>
      <c r="EX18" s="200"/>
      <c r="EY18" s="200"/>
      <c r="EZ18" s="200"/>
      <c r="FA18" s="200"/>
      <c r="FB18" s="200"/>
      <c r="FC18" s="200"/>
      <c r="FD18" s="200"/>
      <c r="FE18" s="200"/>
      <c r="FF18" s="200"/>
      <c r="FG18" s="200"/>
      <c r="FH18" s="200"/>
    </row>
    <row r="19" spans="1:164" ht="30" customHeight="1">
      <c r="B19" s="405"/>
      <c r="C19"/>
      <c r="D19"/>
      <c r="E19"/>
      <c r="F19" s="130" t="s">
        <v>934</v>
      </c>
      <c r="H19" s="132" t="s">
        <v>1503</v>
      </c>
      <c r="V19" s="286"/>
      <c r="W19" s="286"/>
      <c r="X19" s="286"/>
      <c r="Y19" s="286"/>
      <c r="Z19" s="286"/>
      <c r="AA19" s="286"/>
      <c r="AB19" s="286"/>
      <c r="AC19" s="286"/>
      <c r="AD19" s="286"/>
      <c r="AE19" s="286"/>
      <c r="AF19" s="286"/>
      <c r="AG19" s="286"/>
      <c r="AH19" s="286"/>
      <c r="AI19" s="286"/>
      <c r="AJ19" s="286"/>
      <c r="AK19" s="286"/>
      <c r="AL19" s="286"/>
      <c r="AM19" s="286"/>
      <c r="AN19" s="286"/>
      <c r="AO19" s="286"/>
      <c r="AP19" s="2002">
        <v>41</v>
      </c>
      <c r="AQ19" s="2002"/>
      <c r="AR19" s="1995"/>
      <c r="AS19" s="1996"/>
      <c r="AT19" s="1996"/>
      <c r="AU19" s="1996"/>
      <c r="AV19" s="1996"/>
      <c r="AW19" s="1996"/>
      <c r="AX19" s="1996"/>
      <c r="AY19" s="1996"/>
      <c r="AZ19" s="1996"/>
      <c r="BA19" s="1996"/>
      <c r="BB19" s="1996"/>
      <c r="BC19" s="1996"/>
      <c r="BD19" s="1996"/>
      <c r="BE19" s="1996"/>
      <c r="BF19" s="1996"/>
      <c r="BG19" s="1996"/>
      <c r="BH19" s="1996"/>
      <c r="BI19" s="1996"/>
      <c r="BJ19" s="1996"/>
      <c r="BK19" s="1996"/>
      <c r="BL19" s="1996"/>
      <c r="BM19" s="1996"/>
      <c r="BN19" s="1996"/>
      <c r="BO19" s="1996"/>
      <c r="BP19" s="1996"/>
      <c r="BQ19" s="1996"/>
      <c r="BR19" s="1996"/>
      <c r="BS19" s="1996"/>
      <c r="BT19" s="1996"/>
      <c r="BU19" s="1996"/>
      <c r="BV19" s="1996"/>
      <c r="BW19" s="1996"/>
      <c r="BX19" s="1996"/>
      <c r="BY19" s="1996"/>
      <c r="BZ19" s="1996"/>
      <c r="CA19" s="1997"/>
      <c r="CB19"/>
      <c r="CC19"/>
      <c r="CD19" s="99"/>
      <c r="FF19" s="200"/>
      <c r="FG19" s="200"/>
      <c r="FH19" s="200"/>
    </row>
    <row r="20" spans="1:164" ht="30" customHeight="1">
      <c r="B20" s="405"/>
      <c r="C20"/>
      <c r="D20"/>
      <c r="E20"/>
      <c r="F20" s="133"/>
      <c r="H20" s="134" t="s">
        <v>1504</v>
      </c>
      <c r="I20"/>
      <c r="J20"/>
      <c r="K20"/>
      <c r="L20"/>
      <c r="M20"/>
      <c r="N20"/>
      <c r="O20"/>
      <c r="P20"/>
      <c r="Q20"/>
      <c r="R20"/>
      <c r="S20"/>
      <c r="T20"/>
      <c r="U20"/>
      <c r="V20"/>
      <c r="W20"/>
      <c r="X20"/>
      <c r="Y20"/>
      <c r="Z20"/>
      <c r="AA20"/>
      <c r="AB20"/>
      <c r="AC20"/>
      <c r="AD20"/>
      <c r="AE20"/>
      <c r="AF20"/>
      <c r="AG20"/>
      <c r="AH20"/>
      <c r="AI20"/>
      <c r="AJ20"/>
      <c r="AK20"/>
      <c r="AL20"/>
      <c r="AM20" s="286"/>
      <c r="AN20" s="286"/>
      <c r="AO20" s="286"/>
      <c r="AP20" s="2002"/>
      <c r="AQ20" s="2002"/>
      <c r="AR20" s="1998"/>
      <c r="AS20" s="1999"/>
      <c r="AT20" s="1999"/>
      <c r="AU20" s="1999"/>
      <c r="AV20" s="1999"/>
      <c r="AW20" s="1999"/>
      <c r="AX20" s="1999"/>
      <c r="AY20" s="1999"/>
      <c r="AZ20" s="1999"/>
      <c r="BA20" s="1999"/>
      <c r="BB20" s="1999"/>
      <c r="BC20" s="1999"/>
      <c r="BD20" s="1999"/>
      <c r="BE20" s="1999"/>
      <c r="BF20" s="1999"/>
      <c r="BG20" s="1999"/>
      <c r="BH20" s="1999"/>
      <c r="BI20" s="1999"/>
      <c r="BJ20" s="1999"/>
      <c r="BK20" s="1999"/>
      <c r="BL20" s="1999"/>
      <c r="BM20" s="1999"/>
      <c r="BN20" s="1999"/>
      <c r="BO20" s="1999"/>
      <c r="BP20" s="1999"/>
      <c r="BQ20" s="1999"/>
      <c r="BR20" s="1999"/>
      <c r="BS20" s="1999"/>
      <c r="BT20" s="1999"/>
      <c r="BU20" s="1999"/>
      <c r="BV20" s="1999"/>
      <c r="BW20" s="1999"/>
      <c r="BX20" s="1999"/>
      <c r="BY20" s="1999"/>
      <c r="BZ20" s="1999"/>
      <c r="CA20" s="2000"/>
      <c r="CB20"/>
      <c r="CC20"/>
      <c r="CD20" s="99"/>
      <c r="FF20" s="200"/>
      <c r="FG20" s="200"/>
      <c r="FH20" s="200"/>
    </row>
    <row r="21" spans="1:164" ht="19.5" customHeight="1">
      <c r="A21" s="1"/>
      <c r="B21" s="40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CB21"/>
      <c r="CC21"/>
      <c r="CD21" s="99"/>
    </row>
    <row r="22" spans="1:164" ht="30" customHeight="1">
      <c r="A22" s="1"/>
      <c r="B22" s="405"/>
      <c r="C22"/>
      <c r="D22"/>
      <c r="E22"/>
      <c r="F22" s="130" t="s">
        <v>1306</v>
      </c>
      <c r="H22" s="132" t="s">
        <v>1505</v>
      </c>
      <c r="V22" s="286"/>
      <c r="W22" s="286"/>
      <c r="X22" s="286"/>
      <c r="Y22" s="286"/>
      <c r="Z22" s="286"/>
      <c r="AA22" s="286"/>
      <c r="AB22" s="286"/>
      <c r="AC22" s="286"/>
      <c r="AD22" s="286"/>
      <c r="AE22" s="286"/>
      <c r="AF22" s="286"/>
      <c r="AG22" s="286"/>
      <c r="AH22" s="286"/>
      <c r="AI22" s="286"/>
      <c r="AJ22" s="286"/>
      <c r="AK22" s="286"/>
      <c r="AL22" s="286"/>
      <c r="AM22" s="286"/>
      <c r="AN22" s="286"/>
      <c r="AO22" s="286"/>
      <c r="AP22" s="2002">
        <v>42</v>
      </c>
      <c r="AQ22" s="2002"/>
      <c r="AR22" s="1995"/>
      <c r="AS22" s="1996"/>
      <c r="AT22" s="1996"/>
      <c r="AU22" s="1996"/>
      <c r="AV22" s="1996"/>
      <c r="AW22" s="1996"/>
      <c r="AX22" s="1996"/>
      <c r="AY22" s="1996"/>
      <c r="AZ22" s="1996"/>
      <c r="BA22" s="1996"/>
      <c r="BB22" s="1996"/>
      <c r="BC22" s="1996"/>
      <c r="BD22" s="1996"/>
      <c r="BE22" s="1996"/>
      <c r="BF22" s="1996"/>
      <c r="BG22" s="1996"/>
      <c r="BH22" s="1996"/>
      <c r="BI22" s="1996"/>
      <c r="BJ22" s="1996"/>
      <c r="BK22" s="1996"/>
      <c r="BL22" s="1996"/>
      <c r="BM22" s="1996"/>
      <c r="BN22" s="1996"/>
      <c r="BO22" s="1996"/>
      <c r="BP22" s="1996"/>
      <c r="BQ22" s="1996"/>
      <c r="BR22" s="1996"/>
      <c r="BS22" s="1996"/>
      <c r="BT22" s="1996"/>
      <c r="BU22" s="1996"/>
      <c r="BV22" s="1996"/>
      <c r="BW22" s="1996"/>
      <c r="BX22" s="1996"/>
      <c r="BY22" s="1996"/>
      <c r="BZ22" s="1996"/>
      <c r="CA22" s="1997"/>
      <c r="CB22"/>
      <c r="CC22"/>
      <c r="CD22" s="99"/>
    </row>
    <row r="23" spans="1:164" ht="30" customHeight="1">
      <c r="A23" s="1"/>
      <c r="B23" s="405"/>
      <c r="C23"/>
      <c r="D23"/>
      <c r="E23"/>
      <c r="F23" s="133"/>
      <c r="H23" s="134" t="s">
        <v>1506</v>
      </c>
      <c r="I23"/>
      <c r="J23"/>
      <c r="K23"/>
      <c r="L23"/>
      <c r="M23"/>
      <c r="N23"/>
      <c r="O23"/>
      <c r="P23"/>
      <c r="Q23"/>
      <c r="R23"/>
      <c r="S23"/>
      <c r="T23"/>
      <c r="U23"/>
      <c r="V23"/>
      <c r="W23"/>
      <c r="X23"/>
      <c r="Y23"/>
      <c r="Z23"/>
      <c r="AA23"/>
      <c r="AB23"/>
      <c r="AC23"/>
      <c r="AD23"/>
      <c r="AE23"/>
      <c r="AF23"/>
      <c r="AG23"/>
      <c r="AH23"/>
      <c r="AI23"/>
      <c r="AJ23"/>
      <c r="AK23"/>
      <c r="AL23"/>
      <c r="AM23" s="286"/>
      <c r="AN23" s="286"/>
      <c r="AO23" s="286"/>
      <c r="AP23" s="2002"/>
      <c r="AQ23" s="2002"/>
      <c r="AR23" s="1998"/>
      <c r="AS23" s="1999"/>
      <c r="AT23" s="1999"/>
      <c r="AU23" s="1999"/>
      <c r="AV23" s="1999"/>
      <c r="AW23" s="1999"/>
      <c r="AX23" s="1999"/>
      <c r="AY23" s="1999"/>
      <c r="AZ23" s="1999"/>
      <c r="BA23" s="1999"/>
      <c r="BB23" s="1999"/>
      <c r="BC23" s="1999"/>
      <c r="BD23" s="1999"/>
      <c r="BE23" s="1999"/>
      <c r="BF23" s="1999"/>
      <c r="BG23" s="1999"/>
      <c r="BH23" s="1999"/>
      <c r="BI23" s="1999"/>
      <c r="BJ23" s="1999"/>
      <c r="BK23" s="1999"/>
      <c r="BL23" s="1999"/>
      <c r="BM23" s="1999"/>
      <c r="BN23" s="1999"/>
      <c r="BO23" s="1999"/>
      <c r="BP23" s="1999"/>
      <c r="BQ23" s="1999"/>
      <c r="BR23" s="1999"/>
      <c r="BS23" s="1999"/>
      <c r="BT23" s="1999"/>
      <c r="BU23" s="1999"/>
      <c r="BV23" s="1999"/>
      <c r="BW23" s="1999"/>
      <c r="BX23" s="1999"/>
      <c r="BY23" s="1999"/>
      <c r="BZ23" s="1999"/>
      <c r="CA23" s="2000"/>
      <c r="CB23"/>
      <c r="CC23"/>
      <c r="CD23" s="99"/>
    </row>
    <row r="24" spans="1:164" ht="19.5" customHeight="1">
      <c r="A24" s="1"/>
      <c r="B24" s="40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99"/>
    </row>
    <row r="25" spans="1:164" ht="30" customHeight="1">
      <c r="A25" s="1"/>
      <c r="B25" s="389"/>
      <c r="C25" s="165"/>
      <c r="D25" s="130"/>
      <c r="E25" s="134"/>
      <c r="F25" s="130" t="s">
        <v>1507</v>
      </c>
      <c r="H25" s="132" t="s">
        <v>1508</v>
      </c>
      <c r="V25" s="286"/>
      <c r="W25" s="286"/>
      <c r="X25" s="286"/>
      <c r="Y25" s="286"/>
      <c r="Z25" s="286"/>
      <c r="AA25" s="286"/>
      <c r="AB25" s="286"/>
      <c r="AC25" s="286"/>
      <c r="AD25" s="286"/>
      <c r="AE25" s="286"/>
      <c r="AF25" s="286"/>
      <c r="AG25" s="286"/>
      <c r="AH25" s="286"/>
      <c r="AI25" s="286"/>
      <c r="AJ25" s="286"/>
      <c r="AK25" s="286"/>
      <c r="AL25" s="286"/>
      <c r="AM25" s="286"/>
      <c r="AN25" s="286"/>
      <c r="AO25" s="286"/>
      <c r="CB25"/>
      <c r="CC25" s="69"/>
      <c r="CD25" s="99"/>
      <c r="CM25" s="151"/>
      <c r="CN25" s="151"/>
      <c r="CO25" s="151"/>
      <c r="CP25" s="151"/>
      <c r="CQ25" s="151"/>
      <c r="CR25" s="151"/>
      <c r="CS25" s="151"/>
      <c r="CT25" s="151"/>
      <c r="CU25" s="151"/>
      <c r="CV25" s="151"/>
      <c r="CW25" s="151"/>
      <c r="CX25" s="151"/>
      <c r="CY25" s="151"/>
      <c r="CZ25" s="151"/>
      <c r="DA25" s="151"/>
      <c r="DB25" s="151"/>
      <c r="DC25" s="151"/>
      <c r="DD25" s="151"/>
      <c r="DE25" s="151"/>
      <c r="DF25" s="151"/>
      <c r="DG25" s="151"/>
      <c r="DH25" s="151"/>
      <c r="DI25" s="151"/>
      <c r="DJ25" s="151"/>
      <c r="DK25" s="151"/>
    </row>
    <row r="26" spans="1:164" ht="30" customHeight="1">
      <c r="A26" s="1"/>
      <c r="B26" s="389"/>
      <c r="C26" s="161"/>
      <c r="D26" s="133"/>
      <c r="E26" s="134"/>
      <c r="F26" s="133"/>
      <c r="H26" s="132" t="s">
        <v>1509</v>
      </c>
      <c r="I26"/>
      <c r="J26"/>
      <c r="K26"/>
      <c r="L26"/>
      <c r="M26"/>
      <c r="N26"/>
      <c r="O26"/>
      <c r="P26"/>
      <c r="Q26"/>
      <c r="R26"/>
      <c r="S26"/>
      <c r="T26"/>
      <c r="U26"/>
      <c r="V26"/>
      <c r="W26"/>
      <c r="X26"/>
      <c r="Y26"/>
      <c r="Z26"/>
      <c r="AA26"/>
      <c r="AB26"/>
      <c r="AC26"/>
      <c r="AD26"/>
      <c r="AE26"/>
      <c r="AF26"/>
      <c r="AG26"/>
      <c r="AH26"/>
      <c r="AI26"/>
      <c r="AJ26"/>
      <c r="AK26"/>
      <c r="AL26"/>
      <c r="AM26" s="286"/>
      <c r="AN26" s="286"/>
      <c r="AO26" s="286"/>
      <c r="AP26" s="2002">
        <v>43</v>
      </c>
      <c r="AQ26" s="2002"/>
      <c r="AR26" s="1995"/>
      <c r="AS26" s="1996"/>
      <c r="AT26" s="1996"/>
      <c r="AU26" s="1996"/>
      <c r="AV26" s="1996"/>
      <c r="AW26" s="1996"/>
      <c r="AX26" s="1996"/>
      <c r="AY26" s="1996"/>
      <c r="AZ26" s="1996"/>
      <c r="BA26" s="1996"/>
      <c r="BB26" s="1996"/>
      <c r="BC26" s="1996"/>
      <c r="BD26" s="1996"/>
      <c r="BE26" s="1996"/>
      <c r="BF26" s="1996"/>
      <c r="BG26" s="1996"/>
      <c r="BH26" s="1996"/>
      <c r="BI26" s="1996"/>
      <c r="BJ26" s="1996"/>
      <c r="BK26" s="1996"/>
      <c r="BL26" s="1996"/>
      <c r="BM26" s="1996"/>
      <c r="BN26" s="1996"/>
      <c r="BO26" s="1996"/>
      <c r="BP26" s="1996"/>
      <c r="BQ26" s="1996"/>
      <c r="BR26" s="1996"/>
      <c r="BS26" s="1996"/>
      <c r="BT26" s="1996"/>
      <c r="BU26" s="1996"/>
      <c r="BV26" s="1996"/>
      <c r="BW26" s="1996"/>
      <c r="BX26" s="1996"/>
      <c r="BY26" s="1996"/>
      <c r="BZ26" s="1996"/>
      <c r="CA26" s="1997"/>
      <c r="CB26"/>
      <c r="CC26"/>
      <c r="CD26" s="99"/>
    </row>
    <row r="27" spans="1:164" ht="30" customHeight="1">
      <c r="A27" s="1"/>
      <c r="B27" s="389"/>
      <c r="C27" s="161"/>
      <c r="F27"/>
      <c r="G27"/>
      <c r="H27" s="134" t="s">
        <v>1510</v>
      </c>
      <c r="I27"/>
      <c r="J27"/>
      <c r="K27"/>
      <c r="L27"/>
      <c r="M27"/>
      <c r="N27"/>
      <c r="O27"/>
      <c r="P27"/>
      <c r="Q27"/>
      <c r="R27"/>
      <c r="S27"/>
      <c r="T27"/>
      <c r="U27"/>
      <c r="V27"/>
      <c r="W27"/>
      <c r="X27"/>
      <c r="Y27"/>
      <c r="Z27"/>
      <c r="AA27"/>
      <c r="AB27"/>
      <c r="AC27"/>
      <c r="AD27"/>
      <c r="AE27"/>
      <c r="AF27"/>
      <c r="AG27"/>
      <c r="AH27"/>
      <c r="AI27"/>
      <c r="AJ27"/>
      <c r="AK27"/>
      <c r="AL27"/>
      <c r="AM27"/>
      <c r="AN27"/>
      <c r="AO27"/>
      <c r="AP27" s="2002"/>
      <c r="AQ27" s="2002"/>
      <c r="AR27" s="1998"/>
      <c r="AS27" s="1999"/>
      <c r="AT27" s="1999"/>
      <c r="AU27" s="1999"/>
      <c r="AV27" s="1999"/>
      <c r="AW27" s="1999"/>
      <c r="AX27" s="1999"/>
      <c r="AY27" s="1999"/>
      <c r="AZ27" s="1999"/>
      <c r="BA27" s="1999"/>
      <c r="BB27" s="1999"/>
      <c r="BC27" s="1999"/>
      <c r="BD27" s="1999"/>
      <c r="BE27" s="1999"/>
      <c r="BF27" s="1999"/>
      <c r="BG27" s="1999"/>
      <c r="BH27" s="1999"/>
      <c r="BI27" s="1999"/>
      <c r="BJ27" s="1999"/>
      <c r="BK27" s="1999"/>
      <c r="BL27" s="1999"/>
      <c r="BM27" s="1999"/>
      <c r="BN27" s="1999"/>
      <c r="BO27" s="1999"/>
      <c r="BP27" s="1999"/>
      <c r="BQ27" s="1999"/>
      <c r="BR27" s="1999"/>
      <c r="BS27" s="1999"/>
      <c r="BT27" s="1999"/>
      <c r="BU27" s="1999"/>
      <c r="BV27" s="1999"/>
      <c r="BW27" s="1999"/>
      <c r="BX27" s="1999"/>
      <c r="BY27" s="1999"/>
      <c r="BZ27" s="1999"/>
      <c r="CA27" s="2000"/>
      <c r="CB27"/>
      <c r="CC27"/>
      <c r="CD27" s="99"/>
    </row>
    <row r="28" spans="1:164" ht="30" customHeight="1">
      <c r="A28" s="1"/>
      <c r="B28" s="389"/>
      <c r="C28" s="161"/>
      <c r="F28"/>
      <c r="G28"/>
      <c r="H28" s="134" t="s">
        <v>1511</v>
      </c>
      <c r="I28"/>
      <c r="J28"/>
      <c r="K28"/>
      <c r="L28"/>
      <c r="M28"/>
      <c r="N28"/>
      <c r="O28"/>
      <c r="P28"/>
      <c r="Q28"/>
      <c r="R28"/>
      <c r="S28"/>
      <c r="T28"/>
      <c r="U28"/>
      <c r="V28"/>
      <c r="W28"/>
      <c r="X28"/>
      <c r="Y28"/>
      <c r="Z28"/>
      <c r="AA28"/>
      <c r="AB28"/>
      <c r="AC28"/>
      <c r="AD28"/>
      <c r="AE28"/>
      <c r="AF28"/>
      <c r="AG28"/>
      <c r="AH28"/>
      <c r="AI28"/>
      <c r="AJ28"/>
      <c r="AK28"/>
      <c r="AL28"/>
      <c r="AM28"/>
      <c r="AN28"/>
      <c r="AO28"/>
      <c r="BW28" s="1"/>
      <c r="BX28" s="60"/>
      <c r="BY28" s="60"/>
      <c r="BZ28" s="1"/>
      <c r="CB28"/>
      <c r="CC28"/>
      <c r="CD28" s="99"/>
    </row>
    <row r="29" spans="1:164" ht="19.5" customHeight="1">
      <c r="A29" s="1"/>
      <c r="B29" s="389"/>
      <c r="C29" s="161"/>
      <c r="F29"/>
      <c r="G29"/>
      <c r="H29"/>
      <c r="I29"/>
      <c r="J29"/>
      <c r="K29"/>
      <c r="L29"/>
      <c r="M29"/>
      <c r="N29"/>
      <c r="O29"/>
      <c r="P29"/>
      <c r="Q29"/>
      <c r="R29"/>
      <c r="S29"/>
      <c r="T29"/>
      <c r="U29"/>
      <c r="V29"/>
      <c r="W29"/>
      <c r="X29"/>
      <c r="Y29"/>
      <c r="Z29"/>
      <c r="AA29"/>
      <c r="AB29"/>
      <c r="AC29"/>
      <c r="AD29"/>
      <c r="AE29"/>
      <c r="AF29"/>
      <c r="AG29"/>
      <c r="AH29"/>
      <c r="AI29"/>
      <c r="AJ29"/>
      <c r="AK29"/>
      <c r="AL29"/>
      <c r="AM29"/>
      <c r="AN29"/>
      <c r="AO29"/>
      <c r="BX29" s="101"/>
      <c r="BY29" s="101"/>
      <c r="CB29"/>
      <c r="CC29"/>
      <c r="CD29" s="99"/>
    </row>
    <row r="30" spans="1:164" ht="30" customHeight="1">
      <c r="A30" s="1"/>
      <c r="B30" s="389"/>
      <c r="C30" s="161"/>
      <c r="D30" s="130"/>
      <c r="F30" s="130" t="s">
        <v>1512</v>
      </c>
      <c r="H30" s="132" t="s">
        <v>1513</v>
      </c>
      <c r="V30" s="286"/>
      <c r="W30" s="286"/>
      <c r="X30" s="286"/>
      <c r="Y30" s="286"/>
      <c r="Z30" s="286"/>
      <c r="AA30" s="286"/>
      <c r="AB30" s="286"/>
      <c r="AC30" s="286"/>
      <c r="AD30" s="286"/>
      <c r="AE30" s="286"/>
      <c r="AF30" s="286"/>
      <c r="AG30" s="286"/>
      <c r="AH30" s="286"/>
      <c r="AI30" s="286"/>
      <c r="AJ30" s="286"/>
      <c r="AK30" s="286"/>
      <c r="AL30" s="286"/>
      <c r="AM30" s="286"/>
      <c r="AN30" s="286"/>
      <c r="AO30" s="286"/>
      <c r="AP30" s="2002">
        <v>44</v>
      </c>
      <c r="AQ30" s="2002"/>
      <c r="AR30" s="1995"/>
      <c r="AS30" s="1996"/>
      <c r="AT30" s="1996"/>
      <c r="AU30" s="1996"/>
      <c r="AV30" s="1996"/>
      <c r="AW30" s="1996"/>
      <c r="AX30" s="1996"/>
      <c r="AY30" s="1996"/>
      <c r="AZ30" s="1996"/>
      <c r="BA30" s="1996"/>
      <c r="BB30" s="1996"/>
      <c r="BC30" s="1996"/>
      <c r="BD30" s="1996"/>
      <c r="BE30" s="1996"/>
      <c r="BF30" s="1996"/>
      <c r="BG30" s="1996"/>
      <c r="BH30" s="1996"/>
      <c r="BI30" s="1996"/>
      <c r="BJ30" s="1996"/>
      <c r="BK30" s="1996"/>
      <c r="BL30" s="1996"/>
      <c r="BM30" s="1996"/>
      <c r="BN30" s="1996"/>
      <c r="BO30" s="1996"/>
      <c r="BP30" s="1996"/>
      <c r="BQ30" s="1996"/>
      <c r="BR30" s="1996"/>
      <c r="BS30" s="1996"/>
      <c r="BT30" s="1996"/>
      <c r="BU30" s="1996"/>
      <c r="BV30" s="1996"/>
      <c r="BW30" s="1996"/>
      <c r="BX30" s="1996"/>
      <c r="BY30" s="1996"/>
      <c r="BZ30" s="1996"/>
      <c r="CA30" s="1997"/>
      <c r="CB30"/>
      <c r="CC30"/>
      <c r="CD30" s="99"/>
    </row>
    <row r="31" spans="1:164" ht="30" customHeight="1">
      <c r="A31" s="1"/>
      <c r="B31" s="389"/>
      <c r="C31" s="165"/>
      <c r="D31" s="133"/>
      <c r="F31" s="133"/>
      <c r="H31" s="134" t="s">
        <v>1514</v>
      </c>
      <c r="I31"/>
      <c r="J31"/>
      <c r="K31"/>
      <c r="L31"/>
      <c r="M31"/>
      <c r="N31"/>
      <c r="O31"/>
      <c r="P31"/>
      <c r="Q31"/>
      <c r="R31"/>
      <c r="S31"/>
      <c r="T31"/>
      <c r="U31"/>
      <c r="V31"/>
      <c r="W31"/>
      <c r="X31"/>
      <c r="Y31"/>
      <c r="Z31"/>
      <c r="AA31"/>
      <c r="AB31"/>
      <c r="AC31"/>
      <c r="AD31"/>
      <c r="AE31"/>
      <c r="AF31"/>
      <c r="AG31"/>
      <c r="AH31"/>
      <c r="AI31"/>
      <c r="AJ31"/>
      <c r="AK31"/>
      <c r="AL31"/>
      <c r="AM31" s="286"/>
      <c r="AN31" s="286"/>
      <c r="AO31" s="286"/>
      <c r="AP31" s="2002"/>
      <c r="AQ31" s="2002"/>
      <c r="AR31" s="1998"/>
      <c r="AS31" s="1999"/>
      <c r="AT31" s="1999"/>
      <c r="AU31" s="1999"/>
      <c r="AV31" s="1999"/>
      <c r="AW31" s="1999"/>
      <c r="AX31" s="1999"/>
      <c r="AY31" s="1999"/>
      <c r="AZ31" s="1999"/>
      <c r="BA31" s="1999"/>
      <c r="BB31" s="1999"/>
      <c r="BC31" s="1999"/>
      <c r="BD31" s="1999"/>
      <c r="BE31" s="1999"/>
      <c r="BF31" s="1999"/>
      <c r="BG31" s="1999"/>
      <c r="BH31" s="1999"/>
      <c r="BI31" s="1999"/>
      <c r="BJ31" s="1999"/>
      <c r="BK31" s="1999"/>
      <c r="BL31" s="1999"/>
      <c r="BM31" s="1999"/>
      <c r="BN31" s="1999"/>
      <c r="BO31" s="1999"/>
      <c r="BP31" s="1999"/>
      <c r="BQ31" s="1999"/>
      <c r="BR31" s="1999"/>
      <c r="BS31" s="1999"/>
      <c r="BT31" s="1999"/>
      <c r="BU31" s="1999"/>
      <c r="BV31" s="1999"/>
      <c r="BW31" s="1999"/>
      <c r="BX31" s="1999"/>
      <c r="BY31" s="1999"/>
      <c r="BZ31" s="1999"/>
      <c r="CA31" s="2000"/>
      <c r="CB31"/>
      <c r="CC31"/>
      <c r="CD31" s="99"/>
    </row>
    <row r="32" spans="1:164" ht="30" customHeight="1">
      <c r="A32" s="1"/>
      <c r="B32" s="389"/>
      <c r="C32" s="161"/>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99"/>
    </row>
    <row r="33" spans="1:129" ht="30" customHeight="1">
      <c r="A33" s="1"/>
      <c r="B33" s="389"/>
      <c r="C33" s="161"/>
      <c r="D33" s="162" t="s">
        <v>858</v>
      </c>
      <c r="E33" s="132"/>
      <c r="F33" s="162" t="s">
        <v>1515</v>
      </c>
      <c r="G33"/>
      <c r="H33"/>
      <c r="I33"/>
      <c r="J33"/>
      <c r="K33"/>
      <c r="L33"/>
      <c r="M33"/>
      <c r="N33"/>
      <c r="O33"/>
      <c r="P33"/>
      <c r="Q33"/>
      <c r="R33"/>
      <c r="S33"/>
      <c r="T33"/>
      <c r="U33"/>
      <c r="V33"/>
      <c r="W33"/>
      <c r="X33"/>
      <c r="Y33"/>
      <c r="Z33"/>
      <c r="AA33"/>
      <c r="AB33"/>
      <c r="AC33"/>
      <c r="AD33"/>
      <c r="AE33"/>
      <c r="AF33"/>
      <c r="AG33"/>
      <c r="AH33"/>
      <c r="AI33"/>
      <c r="AJ33"/>
      <c r="AK33"/>
      <c r="AL33"/>
      <c r="AM33"/>
      <c r="AN33"/>
      <c r="AO33"/>
      <c r="CB33"/>
      <c r="CC33"/>
      <c r="CD33" s="99"/>
    </row>
    <row r="34" spans="1:129" ht="30" customHeight="1">
      <c r="A34" s="1"/>
      <c r="B34" s="389"/>
      <c r="C34" s="161"/>
      <c r="D34" s="135"/>
      <c r="E34" s="134"/>
      <c r="F34" s="162" t="s">
        <v>1516</v>
      </c>
      <c r="G34"/>
      <c r="H34"/>
      <c r="I34"/>
      <c r="J34"/>
      <c r="K34"/>
      <c r="L34"/>
      <c r="M34"/>
      <c r="N34"/>
      <c r="O34"/>
      <c r="P34"/>
      <c r="Q34"/>
      <c r="R34"/>
      <c r="S34"/>
      <c r="T34"/>
      <c r="U34"/>
      <c r="V34"/>
      <c r="W34"/>
      <c r="X34"/>
      <c r="Y34"/>
      <c r="Z34"/>
      <c r="AA34"/>
      <c r="AB34"/>
      <c r="AC34"/>
      <c r="AD34"/>
      <c r="AE34"/>
      <c r="AF34"/>
      <c r="AG34"/>
      <c r="AH34"/>
      <c r="AI34"/>
      <c r="AJ34"/>
      <c r="AK34"/>
      <c r="AL34"/>
      <c r="AM34"/>
      <c r="AN34"/>
      <c r="AO34"/>
      <c r="AP34" s="2002">
        <v>45</v>
      </c>
      <c r="AQ34" s="2002"/>
      <c r="AR34" s="1995"/>
      <c r="AS34" s="1996"/>
      <c r="AT34" s="1996"/>
      <c r="AU34" s="1996"/>
      <c r="AV34" s="1996"/>
      <c r="AW34" s="1996"/>
      <c r="AX34" s="1996"/>
      <c r="AY34" s="1996"/>
      <c r="AZ34" s="1996"/>
      <c r="BA34" s="1996"/>
      <c r="BB34" s="1996"/>
      <c r="BC34" s="1996"/>
      <c r="BD34" s="1996"/>
      <c r="BE34" s="1996"/>
      <c r="BF34" s="1996"/>
      <c r="BG34" s="1996"/>
      <c r="BH34" s="1996"/>
      <c r="BI34" s="1996"/>
      <c r="BJ34" s="1996"/>
      <c r="BK34" s="1996"/>
      <c r="BL34" s="1996"/>
      <c r="BM34" s="1996"/>
      <c r="BN34" s="1996"/>
      <c r="BO34" s="1996"/>
      <c r="BP34" s="1996"/>
      <c r="BQ34" s="1996"/>
      <c r="BR34" s="1996"/>
      <c r="BS34" s="1996"/>
      <c r="BT34" s="1996"/>
      <c r="BU34" s="1996"/>
      <c r="BV34" s="1996"/>
      <c r="BW34" s="1996"/>
      <c r="BX34" s="1996"/>
      <c r="BY34" s="1996"/>
      <c r="BZ34" s="1996"/>
      <c r="CA34" s="1997"/>
      <c r="CB34"/>
      <c r="CC34"/>
      <c r="CD34" s="99"/>
    </row>
    <row r="35" spans="1:129" ht="30" customHeight="1">
      <c r="A35" s="1"/>
      <c r="B35" s="389"/>
      <c r="C35" s="153"/>
      <c r="D35" s="135"/>
      <c r="E35" s="134"/>
      <c r="F35" s="135" t="s">
        <v>1517</v>
      </c>
      <c r="G35"/>
      <c r="H35"/>
      <c r="I35"/>
      <c r="J35"/>
      <c r="K35"/>
      <c r="L35"/>
      <c r="M35"/>
      <c r="N35"/>
      <c r="O35"/>
      <c r="P35"/>
      <c r="Q35"/>
      <c r="R35"/>
      <c r="S35"/>
      <c r="T35"/>
      <c r="U35"/>
      <c r="V35"/>
      <c r="W35"/>
      <c r="X35"/>
      <c r="Y35"/>
      <c r="Z35"/>
      <c r="AA35"/>
      <c r="AB35"/>
      <c r="AC35"/>
      <c r="AD35"/>
      <c r="AE35"/>
      <c r="AF35"/>
      <c r="AG35"/>
      <c r="AH35"/>
      <c r="AI35"/>
      <c r="AJ35"/>
      <c r="AK35"/>
      <c r="AL35"/>
      <c r="AM35"/>
      <c r="AN35"/>
      <c r="AO35"/>
      <c r="AP35" s="2002"/>
      <c r="AQ35" s="2002"/>
      <c r="AR35" s="1998"/>
      <c r="AS35" s="1999"/>
      <c r="AT35" s="1999"/>
      <c r="AU35" s="1999"/>
      <c r="AV35" s="1999"/>
      <c r="AW35" s="1999"/>
      <c r="AX35" s="1999"/>
      <c r="AY35" s="1999"/>
      <c r="AZ35" s="1999"/>
      <c r="BA35" s="1999"/>
      <c r="BB35" s="1999"/>
      <c r="BC35" s="1999"/>
      <c r="BD35" s="1999"/>
      <c r="BE35" s="1999"/>
      <c r="BF35" s="1999"/>
      <c r="BG35" s="1999"/>
      <c r="BH35" s="1999"/>
      <c r="BI35" s="1999"/>
      <c r="BJ35" s="1999"/>
      <c r="BK35" s="1999"/>
      <c r="BL35" s="1999"/>
      <c r="BM35" s="1999"/>
      <c r="BN35" s="1999"/>
      <c r="BO35" s="1999"/>
      <c r="BP35" s="1999"/>
      <c r="BQ35" s="1999"/>
      <c r="BR35" s="1999"/>
      <c r="BS35" s="1999"/>
      <c r="BT35" s="1999"/>
      <c r="BU35" s="1999"/>
      <c r="BV35" s="1999"/>
      <c r="BW35" s="1999"/>
      <c r="BX35" s="1999"/>
      <c r="BY35" s="1999"/>
      <c r="BZ35" s="1999"/>
      <c r="CA35" s="2000"/>
      <c r="CB35"/>
      <c r="CC35"/>
      <c r="CD35" s="99"/>
    </row>
    <row r="36" spans="1:129" ht="30" customHeight="1">
      <c r="A36" s="1"/>
      <c r="B36" s="389"/>
      <c r="C36" s="165"/>
      <c r="F36" s="135" t="s">
        <v>1518</v>
      </c>
      <c r="CB36"/>
      <c r="CC36"/>
      <c r="CD36" s="99"/>
    </row>
    <row r="37" spans="1:129" s="136" customFormat="1" ht="30" customHeight="1">
      <c r="A37" s="189"/>
      <c r="B37" s="389"/>
      <c r="C37" s="164"/>
      <c r="CB37"/>
      <c r="CC37"/>
      <c r="CD37" s="99"/>
    </row>
    <row r="38" spans="1:129" ht="30" customHeight="1">
      <c r="A38" s="1"/>
      <c r="B38" s="389"/>
      <c r="C38" s="164"/>
      <c r="D38" s="130" t="s">
        <v>862</v>
      </c>
      <c r="F38" s="132" t="s">
        <v>1519</v>
      </c>
      <c r="G38"/>
      <c r="H38"/>
      <c r="I38"/>
      <c r="J38"/>
      <c r="K38"/>
      <c r="L38"/>
      <c r="M38"/>
      <c r="N38"/>
      <c r="O38"/>
      <c r="P38"/>
      <c r="Q38"/>
      <c r="R38"/>
      <c r="S38"/>
      <c r="T38"/>
      <c r="U38"/>
      <c r="V38"/>
      <c r="W38"/>
      <c r="X38"/>
      <c r="Y38"/>
      <c r="Z38"/>
      <c r="AA38"/>
      <c r="AB38"/>
      <c r="AC38"/>
      <c r="AD38"/>
      <c r="AE38"/>
      <c r="AF38"/>
      <c r="AG38"/>
      <c r="AH38"/>
      <c r="AI38"/>
      <c r="AJ38"/>
      <c r="AK38"/>
      <c r="AL38"/>
      <c r="AM38"/>
      <c r="AN38"/>
      <c r="AO38"/>
      <c r="AP38" s="2002">
        <v>46</v>
      </c>
      <c r="AQ38" s="2002"/>
      <c r="AR38" s="1995"/>
      <c r="AS38" s="1996"/>
      <c r="AT38" s="1996"/>
      <c r="AU38" s="1996"/>
      <c r="AV38" s="1996"/>
      <c r="AW38" s="1996"/>
      <c r="AX38" s="1996"/>
      <c r="AY38" s="1996"/>
      <c r="AZ38" s="1996"/>
      <c r="BA38" s="1996"/>
      <c r="BB38" s="1996"/>
      <c r="BC38" s="1996"/>
      <c r="BD38" s="1996"/>
      <c r="BE38" s="1996"/>
      <c r="BF38" s="1996"/>
      <c r="BG38" s="1996"/>
      <c r="BH38" s="1996"/>
      <c r="BI38" s="1996"/>
      <c r="BJ38" s="1996"/>
      <c r="BK38" s="1996"/>
      <c r="BL38" s="1996"/>
      <c r="BM38" s="1996"/>
      <c r="BN38" s="1996"/>
      <c r="BO38" s="1996"/>
      <c r="BP38" s="1996"/>
      <c r="BQ38" s="1996"/>
      <c r="BR38" s="1996"/>
      <c r="BS38" s="1996"/>
      <c r="BT38" s="1996"/>
      <c r="BU38" s="1996"/>
      <c r="BV38" s="1996"/>
      <c r="BW38" s="1996"/>
      <c r="BX38" s="1996"/>
      <c r="BY38" s="1996"/>
      <c r="BZ38" s="1996"/>
      <c r="CA38" s="1997"/>
      <c r="CB38"/>
      <c r="CC38"/>
      <c r="CD38" s="99"/>
    </row>
    <row r="39" spans="1:129" ht="30" customHeight="1">
      <c r="A39" s="1"/>
      <c r="B39" s="389"/>
      <c r="C39" s="153"/>
      <c r="D39" s="130"/>
      <c r="F39" s="134" t="s">
        <v>1520</v>
      </c>
      <c r="G39"/>
      <c r="H39"/>
      <c r="I39"/>
      <c r="J39"/>
      <c r="K39"/>
      <c r="L39"/>
      <c r="M39"/>
      <c r="N39"/>
      <c r="O39"/>
      <c r="P39"/>
      <c r="Q39"/>
      <c r="R39"/>
      <c r="S39"/>
      <c r="T39"/>
      <c r="U39"/>
      <c r="V39"/>
      <c r="W39"/>
      <c r="X39"/>
      <c r="Y39"/>
      <c r="Z39"/>
      <c r="AA39"/>
      <c r="AB39"/>
      <c r="AC39"/>
      <c r="AD39"/>
      <c r="AE39"/>
      <c r="AF39"/>
      <c r="AG39"/>
      <c r="AH39"/>
      <c r="AI39"/>
      <c r="AJ39"/>
      <c r="AK39"/>
      <c r="AL39"/>
      <c r="AM39"/>
      <c r="AN39"/>
      <c r="AO39"/>
      <c r="AP39" s="2002"/>
      <c r="AQ39" s="2002"/>
      <c r="AR39" s="1998"/>
      <c r="AS39" s="1999"/>
      <c r="AT39" s="1999"/>
      <c r="AU39" s="1999"/>
      <c r="AV39" s="1999"/>
      <c r="AW39" s="1999"/>
      <c r="AX39" s="1999"/>
      <c r="AY39" s="1999"/>
      <c r="AZ39" s="1999"/>
      <c r="BA39" s="1999"/>
      <c r="BB39" s="1999"/>
      <c r="BC39" s="1999"/>
      <c r="BD39" s="1999"/>
      <c r="BE39" s="1999"/>
      <c r="BF39" s="1999"/>
      <c r="BG39" s="1999"/>
      <c r="BH39" s="1999"/>
      <c r="BI39" s="1999"/>
      <c r="BJ39" s="1999"/>
      <c r="BK39" s="1999"/>
      <c r="BL39" s="1999"/>
      <c r="BM39" s="1999"/>
      <c r="BN39" s="1999"/>
      <c r="BO39" s="1999"/>
      <c r="BP39" s="1999"/>
      <c r="BQ39" s="1999"/>
      <c r="BR39" s="1999"/>
      <c r="BS39" s="1999"/>
      <c r="BT39" s="1999"/>
      <c r="BU39" s="1999"/>
      <c r="BV39" s="1999"/>
      <c r="BW39" s="1999"/>
      <c r="BX39" s="1999"/>
      <c r="BY39" s="1999"/>
      <c r="BZ39" s="1999"/>
      <c r="CA39" s="2000"/>
      <c r="CB39"/>
      <c r="CC39"/>
      <c r="CD39" s="99"/>
    </row>
    <row r="40" spans="1:129" ht="30" customHeight="1">
      <c r="A40" s="1"/>
      <c r="B40" s="389"/>
      <c r="C40" s="161"/>
      <c r="CB40"/>
      <c r="CC40"/>
      <c r="CD40" s="99"/>
    </row>
    <row r="41" spans="1:129" ht="30" customHeight="1">
      <c r="A41" s="1"/>
      <c r="B41" s="389"/>
      <c r="C41" s="69"/>
      <c r="D41" s="130" t="s">
        <v>866</v>
      </c>
      <c r="F41" s="132" t="s">
        <v>1521</v>
      </c>
      <c r="G41"/>
      <c r="H41"/>
      <c r="I41"/>
      <c r="J41"/>
      <c r="K41"/>
      <c r="L41"/>
      <c r="M41"/>
      <c r="N41"/>
      <c r="O41"/>
      <c r="P41"/>
      <c r="Q41"/>
      <c r="R41"/>
      <c r="S41"/>
      <c r="T41"/>
      <c r="U41"/>
      <c r="V41"/>
      <c r="W41"/>
      <c r="X41"/>
      <c r="Y41"/>
      <c r="Z41"/>
      <c r="AA41"/>
      <c r="AB41"/>
      <c r="AC41"/>
      <c r="AD41"/>
      <c r="AE41"/>
      <c r="AF41"/>
      <c r="AG41"/>
      <c r="AH41"/>
      <c r="AI41"/>
      <c r="AJ41"/>
      <c r="AK41"/>
      <c r="AL41"/>
      <c r="AM41"/>
      <c r="AN41"/>
      <c r="AO41"/>
      <c r="AP41" s="2002">
        <v>47</v>
      </c>
      <c r="AQ41" s="2002"/>
      <c r="AR41" s="1995"/>
      <c r="AS41" s="1996"/>
      <c r="AT41" s="1996"/>
      <c r="AU41" s="1996"/>
      <c r="AV41" s="1996"/>
      <c r="AW41" s="1996"/>
      <c r="AX41" s="1996"/>
      <c r="AY41" s="1996"/>
      <c r="AZ41" s="1996"/>
      <c r="BA41" s="1996"/>
      <c r="BB41" s="1996"/>
      <c r="BC41" s="1996"/>
      <c r="BD41" s="1996"/>
      <c r="BE41" s="1996"/>
      <c r="BF41" s="1996"/>
      <c r="BG41" s="1996"/>
      <c r="BH41" s="1996"/>
      <c r="BI41" s="1996"/>
      <c r="BJ41" s="1996"/>
      <c r="BK41" s="1996"/>
      <c r="BL41" s="1996"/>
      <c r="BM41" s="1996"/>
      <c r="BN41" s="1996"/>
      <c r="BO41" s="1996"/>
      <c r="BP41" s="1996"/>
      <c r="BQ41" s="1996"/>
      <c r="BR41" s="1996"/>
      <c r="BS41" s="1996"/>
      <c r="BT41" s="1996"/>
      <c r="BU41" s="1996"/>
      <c r="BV41" s="1996"/>
      <c r="BW41" s="1996"/>
      <c r="BX41" s="1996"/>
      <c r="BY41" s="1996"/>
      <c r="BZ41" s="1996"/>
      <c r="CA41" s="1997"/>
      <c r="CB41"/>
      <c r="CC41"/>
      <c r="CD41" s="99"/>
    </row>
    <row r="42" spans="1:129" ht="30" customHeight="1">
      <c r="A42" s="1"/>
      <c r="B42" s="389"/>
      <c r="C42" s="69"/>
      <c r="D42" s="130"/>
      <c r="F42" s="134" t="s">
        <v>1522</v>
      </c>
      <c r="G42"/>
      <c r="H42"/>
      <c r="I42"/>
      <c r="J42"/>
      <c r="K42"/>
      <c r="L42"/>
      <c r="M42"/>
      <c r="N42"/>
      <c r="O42"/>
      <c r="P42"/>
      <c r="Q42"/>
      <c r="R42"/>
      <c r="S42"/>
      <c r="T42"/>
      <c r="U42"/>
      <c r="V42"/>
      <c r="W42"/>
      <c r="X42"/>
      <c r="Y42"/>
      <c r="Z42"/>
      <c r="AA42"/>
      <c r="AB42"/>
      <c r="AC42"/>
      <c r="AD42"/>
      <c r="AE42"/>
      <c r="AF42"/>
      <c r="AG42"/>
      <c r="AH42"/>
      <c r="AI42"/>
      <c r="AJ42"/>
      <c r="AK42"/>
      <c r="AL42"/>
      <c r="AM42"/>
      <c r="AN42"/>
      <c r="AO42"/>
      <c r="AP42" s="2002"/>
      <c r="AQ42" s="2002"/>
      <c r="AR42" s="1998"/>
      <c r="AS42" s="1999"/>
      <c r="AT42" s="1999"/>
      <c r="AU42" s="1999"/>
      <c r="AV42" s="1999"/>
      <c r="AW42" s="1999"/>
      <c r="AX42" s="1999"/>
      <c r="AY42" s="1999"/>
      <c r="AZ42" s="1999"/>
      <c r="BA42" s="1999"/>
      <c r="BB42" s="1999"/>
      <c r="BC42" s="1999"/>
      <c r="BD42" s="1999"/>
      <c r="BE42" s="1999"/>
      <c r="BF42" s="1999"/>
      <c r="BG42" s="1999"/>
      <c r="BH42" s="1999"/>
      <c r="BI42" s="1999"/>
      <c r="BJ42" s="1999"/>
      <c r="BK42" s="1999"/>
      <c r="BL42" s="1999"/>
      <c r="BM42" s="1999"/>
      <c r="BN42" s="1999"/>
      <c r="BO42" s="1999"/>
      <c r="BP42" s="1999"/>
      <c r="BQ42" s="1999"/>
      <c r="BR42" s="1999"/>
      <c r="BS42" s="1999"/>
      <c r="BT42" s="1999"/>
      <c r="BU42" s="1999"/>
      <c r="BV42" s="1999"/>
      <c r="BW42" s="1999"/>
      <c r="BX42" s="1999"/>
      <c r="BY42" s="1999"/>
      <c r="BZ42" s="1999"/>
      <c r="CA42" s="2000"/>
      <c r="CB42"/>
      <c r="CC42"/>
      <c r="CD42" s="99"/>
    </row>
    <row r="43" spans="1:129" ht="30" customHeight="1">
      <c r="A43" s="1"/>
      <c r="B43" s="389"/>
      <c r="C43" s="69"/>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99"/>
    </row>
    <row r="44" spans="1:129" ht="30" customHeight="1">
      <c r="A44" s="1"/>
      <c r="B44" s="389"/>
      <c r="C44" s="69"/>
      <c r="D44" s="130" t="s">
        <v>932</v>
      </c>
      <c r="F44" s="132" t="s">
        <v>1523</v>
      </c>
      <c r="G44"/>
      <c r="H44"/>
      <c r="I44"/>
      <c r="J44"/>
      <c r="K44"/>
      <c r="L44"/>
      <c r="M44"/>
      <c r="N44"/>
      <c r="O44"/>
      <c r="P44"/>
      <c r="Q44"/>
      <c r="R44"/>
      <c r="S44"/>
      <c r="T44"/>
      <c r="U44"/>
      <c r="V44"/>
      <c r="W44"/>
      <c r="X44"/>
      <c r="Y44"/>
      <c r="Z44"/>
      <c r="AA44"/>
      <c r="AB44"/>
      <c r="AC44"/>
      <c r="AD44"/>
      <c r="AE44"/>
      <c r="AF44"/>
      <c r="AG44"/>
      <c r="AH44"/>
      <c r="AI44"/>
      <c r="AJ44"/>
      <c r="AK44"/>
      <c r="AL44"/>
      <c r="AM44"/>
      <c r="AN44"/>
      <c r="AO44"/>
      <c r="AP44" s="2002">
        <v>48</v>
      </c>
      <c r="AQ44" s="2002"/>
      <c r="AR44" s="1995"/>
      <c r="AS44" s="1996"/>
      <c r="AT44" s="1996"/>
      <c r="AU44" s="1996"/>
      <c r="AV44" s="1996"/>
      <c r="AW44" s="1996"/>
      <c r="AX44" s="1996"/>
      <c r="AY44" s="1996"/>
      <c r="AZ44" s="1996"/>
      <c r="BA44" s="1996"/>
      <c r="BB44" s="1996"/>
      <c r="BC44" s="1996"/>
      <c r="BD44" s="1996"/>
      <c r="BE44" s="1996"/>
      <c r="BF44" s="1996"/>
      <c r="BG44" s="1996"/>
      <c r="BH44" s="1996"/>
      <c r="BI44" s="1996"/>
      <c r="BJ44" s="1996"/>
      <c r="BK44" s="1996"/>
      <c r="BL44" s="1996"/>
      <c r="BM44" s="1996"/>
      <c r="BN44" s="1996"/>
      <c r="BO44" s="1996"/>
      <c r="BP44" s="1996"/>
      <c r="BQ44" s="1996"/>
      <c r="BR44" s="1996"/>
      <c r="BS44" s="1996"/>
      <c r="BT44" s="1996"/>
      <c r="BU44" s="1996"/>
      <c r="BV44" s="1996"/>
      <c r="BW44" s="1996"/>
      <c r="BX44" s="1996"/>
      <c r="BY44" s="1996"/>
      <c r="BZ44" s="1996"/>
      <c r="CA44" s="1997"/>
      <c r="CB44"/>
      <c r="CC44"/>
      <c r="CD44" s="99"/>
      <c r="CE44" s="1"/>
    </row>
    <row r="45" spans="1:129" ht="30" customHeight="1">
      <c r="A45" s="1"/>
      <c r="B45" s="389"/>
      <c r="C45" s="69"/>
      <c r="D45" s="130"/>
      <c r="F45" s="134" t="s">
        <v>1524</v>
      </c>
      <c r="G45"/>
      <c r="H45"/>
      <c r="I45"/>
      <c r="J45"/>
      <c r="K45"/>
      <c r="L45"/>
      <c r="M45"/>
      <c r="N45"/>
      <c r="O45"/>
      <c r="P45"/>
      <c r="Q45"/>
      <c r="R45"/>
      <c r="S45"/>
      <c r="T45"/>
      <c r="U45"/>
      <c r="V45"/>
      <c r="W45"/>
      <c r="X45"/>
      <c r="Y45"/>
      <c r="Z45"/>
      <c r="AA45"/>
      <c r="AB45"/>
      <c r="AC45"/>
      <c r="AD45"/>
      <c r="AE45"/>
      <c r="AF45"/>
      <c r="AG45"/>
      <c r="AH45"/>
      <c r="AI45"/>
      <c r="AJ45"/>
      <c r="AK45"/>
      <c r="AL45"/>
      <c r="AM45"/>
      <c r="AN45"/>
      <c r="AO45"/>
      <c r="AP45" s="2002"/>
      <c r="AQ45" s="2002"/>
      <c r="AR45" s="1998"/>
      <c r="AS45" s="1999"/>
      <c r="AT45" s="1999"/>
      <c r="AU45" s="1999"/>
      <c r="AV45" s="1999"/>
      <c r="AW45" s="1999"/>
      <c r="AX45" s="1999"/>
      <c r="AY45" s="1999"/>
      <c r="AZ45" s="1999"/>
      <c r="BA45" s="1999"/>
      <c r="BB45" s="1999"/>
      <c r="BC45" s="1999"/>
      <c r="BD45" s="1999"/>
      <c r="BE45" s="1999"/>
      <c r="BF45" s="1999"/>
      <c r="BG45" s="1999"/>
      <c r="BH45" s="1999"/>
      <c r="BI45" s="1999"/>
      <c r="BJ45" s="1999"/>
      <c r="BK45" s="1999"/>
      <c r="BL45" s="1999"/>
      <c r="BM45" s="1999"/>
      <c r="BN45" s="1999"/>
      <c r="BO45" s="1999"/>
      <c r="BP45" s="1999"/>
      <c r="BQ45" s="1999"/>
      <c r="BR45" s="1999"/>
      <c r="BS45" s="1999"/>
      <c r="BT45" s="1999"/>
      <c r="BU45" s="1999"/>
      <c r="BV45" s="1999"/>
      <c r="BW45" s="1999"/>
      <c r="BX45" s="1999"/>
      <c r="BY45" s="1999"/>
      <c r="BZ45" s="1999"/>
      <c r="CA45" s="2000"/>
      <c r="CB45"/>
      <c r="CC45"/>
      <c r="CD45" s="99"/>
    </row>
    <row r="46" spans="1:129" ht="30" customHeight="1">
      <c r="A46" s="1"/>
      <c r="B46" s="389"/>
      <c r="C46" s="69"/>
      <c r="CB46"/>
      <c r="CC46"/>
      <c r="CD46" s="99"/>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1:129" ht="30" customHeight="1">
      <c r="A47" s="1"/>
      <c r="B47" s="389"/>
      <c r="C47" s="69"/>
      <c r="D47" s="162" t="s">
        <v>1292</v>
      </c>
      <c r="E47" s="132"/>
      <c r="F47" s="162" t="s">
        <v>1525</v>
      </c>
      <c r="G47"/>
      <c r="H47"/>
      <c r="I47"/>
      <c r="J47"/>
      <c r="K47"/>
      <c r="L47"/>
      <c r="M47"/>
      <c r="N47"/>
      <c r="O47"/>
      <c r="P47"/>
      <c r="Q47"/>
      <c r="R47"/>
      <c r="S47"/>
      <c r="T47"/>
      <c r="U47"/>
      <c r="V47"/>
      <c r="W47"/>
      <c r="X47"/>
      <c r="Y47"/>
      <c r="Z47"/>
      <c r="AA47"/>
      <c r="AB47"/>
      <c r="AC47"/>
      <c r="AD47"/>
      <c r="AE47"/>
      <c r="AF47"/>
      <c r="AG47"/>
      <c r="AH47"/>
      <c r="AI47"/>
      <c r="AJ47"/>
      <c r="AK47"/>
      <c r="AL47"/>
      <c r="AM47"/>
      <c r="AN47"/>
      <c r="AO47"/>
      <c r="AP47" s="2002">
        <v>49</v>
      </c>
      <c r="AQ47" s="2002"/>
      <c r="AR47" s="1995"/>
      <c r="AS47" s="1996"/>
      <c r="AT47" s="1996"/>
      <c r="AU47" s="1996"/>
      <c r="AV47" s="1996"/>
      <c r="AW47" s="1996"/>
      <c r="AX47" s="1996"/>
      <c r="AY47" s="1996"/>
      <c r="AZ47" s="1996"/>
      <c r="BA47" s="1996"/>
      <c r="BB47" s="1996"/>
      <c r="BC47" s="1996"/>
      <c r="BD47" s="1996"/>
      <c r="BE47" s="1996"/>
      <c r="BF47" s="1996"/>
      <c r="BG47" s="1996"/>
      <c r="BH47" s="1996"/>
      <c r="BI47" s="1996"/>
      <c r="BJ47" s="1996"/>
      <c r="BK47" s="1996"/>
      <c r="BL47" s="1996"/>
      <c r="BM47" s="1996"/>
      <c r="BN47" s="1996"/>
      <c r="BO47" s="1996"/>
      <c r="BP47" s="1996"/>
      <c r="BQ47" s="1996"/>
      <c r="BR47" s="1996"/>
      <c r="BS47" s="1996"/>
      <c r="BT47" s="1996"/>
      <c r="BU47" s="1996"/>
      <c r="BV47" s="1996"/>
      <c r="BW47" s="1996"/>
      <c r="BX47" s="1996"/>
      <c r="BY47" s="1996"/>
      <c r="BZ47" s="1996"/>
      <c r="CA47" s="1997"/>
      <c r="CB47"/>
      <c r="CC47"/>
      <c r="CD47" s="99"/>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1:129" ht="30" customHeight="1">
      <c r="A48" s="1"/>
      <c r="B48" s="389"/>
      <c r="C48" s="69"/>
      <c r="D48" s="135"/>
      <c r="E48" s="134"/>
      <c r="F48" s="162" t="s">
        <v>1526</v>
      </c>
      <c r="G48"/>
      <c r="H48"/>
      <c r="I48"/>
      <c r="J48"/>
      <c r="K48"/>
      <c r="L48"/>
      <c r="M48"/>
      <c r="N48"/>
      <c r="O48"/>
      <c r="P48"/>
      <c r="Q48"/>
      <c r="R48"/>
      <c r="S48"/>
      <c r="T48"/>
      <c r="U48"/>
      <c r="V48"/>
      <c r="W48"/>
      <c r="X48"/>
      <c r="Y48"/>
      <c r="Z48"/>
      <c r="AA48"/>
      <c r="AB48"/>
      <c r="AC48"/>
      <c r="AD48"/>
      <c r="AE48"/>
      <c r="AF48"/>
      <c r="AG48"/>
      <c r="AH48"/>
      <c r="AI48"/>
      <c r="AJ48"/>
      <c r="AK48"/>
      <c r="AL48"/>
      <c r="AM48"/>
      <c r="AN48"/>
      <c r="AO48"/>
      <c r="AP48" s="2002"/>
      <c r="AQ48" s="2002"/>
      <c r="AR48" s="1998"/>
      <c r="AS48" s="1999"/>
      <c r="AT48" s="1999"/>
      <c r="AU48" s="1999"/>
      <c r="AV48" s="1999"/>
      <c r="AW48" s="1999"/>
      <c r="AX48" s="1999"/>
      <c r="AY48" s="1999"/>
      <c r="AZ48" s="1999"/>
      <c r="BA48" s="1999"/>
      <c r="BB48" s="1999"/>
      <c r="BC48" s="1999"/>
      <c r="BD48" s="1999"/>
      <c r="BE48" s="1999"/>
      <c r="BF48" s="1999"/>
      <c r="BG48" s="1999"/>
      <c r="BH48" s="1999"/>
      <c r="BI48" s="1999"/>
      <c r="BJ48" s="1999"/>
      <c r="BK48" s="1999"/>
      <c r="BL48" s="1999"/>
      <c r="BM48" s="1999"/>
      <c r="BN48" s="1999"/>
      <c r="BO48" s="1999"/>
      <c r="BP48" s="1999"/>
      <c r="BQ48" s="1999"/>
      <c r="BR48" s="1999"/>
      <c r="BS48" s="1999"/>
      <c r="BT48" s="1999"/>
      <c r="BU48" s="1999"/>
      <c r="BV48" s="1999"/>
      <c r="BW48" s="1999"/>
      <c r="BX48" s="1999"/>
      <c r="BY48" s="1999"/>
      <c r="BZ48" s="1999"/>
      <c r="CA48" s="2000"/>
      <c r="CB48"/>
      <c r="CC48"/>
      <c r="CD48" s="99"/>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A49" s="1"/>
      <c r="B49" s="389"/>
      <c r="C49" s="69"/>
      <c r="D49" s="135"/>
      <c r="E49" s="134"/>
      <c r="F49" s="135" t="s">
        <v>1527</v>
      </c>
      <c r="G49"/>
      <c r="H49"/>
      <c r="I49"/>
      <c r="J49"/>
      <c r="K49"/>
      <c r="L49"/>
      <c r="M49"/>
      <c r="N49"/>
      <c r="O49"/>
      <c r="P49"/>
      <c r="Q49"/>
      <c r="R49"/>
      <c r="S49"/>
      <c r="T49"/>
      <c r="U49"/>
      <c r="V49"/>
      <c r="W49"/>
      <c r="X49"/>
      <c r="Y49"/>
      <c r="Z49"/>
      <c r="AA49"/>
      <c r="AB49"/>
      <c r="AC49"/>
      <c r="AD49"/>
      <c r="AE49"/>
      <c r="AF49"/>
      <c r="AG49"/>
      <c r="AH49"/>
      <c r="AI49"/>
      <c r="AJ49"/>
      <c r="AK49"/>
      <c r="AL49"/>
      <c r="AM49"/>
      <c r="AN49"/>
      <c r="AO49"/>
      <c r="CB49"/>
      <c r="CC49"/>
      <c r="CD49" s="99"/>
      <c r="CX49"/>
      <c r="CY49"/>
      <c r="CZ49"/>
      <c r="DA49"/>
      <c r="DB49"/>
      <c r="DC49"/>
      <c r="DD49"/>
      <c r="DE49"/>
      <c r="DF49"/>
      <c r="DG49"/>
      <c r="DH49"/>
      <c r="DI49"/>
      <c r="DJ49"/>
      <c r="DK49"/>
      <c r="DL49"/>
      <c r="DM49"/>
      <c r="DN49"/>
      <c r="DO49"/>
      <c r="DP49"/>
      <c r="DQ49"/>
      <c r="DR49"/>
      <c r="DS49"/>
      <c r="DT49"/>
      <c r="DU49"/>
      <c r="DV49"/>
      <c r="DW49"/>
      <c r="DX49"/>
      <c r="DY49"/>
    </row>
    <row r="50" spans="1:167" ht="30" customHeight="1">
      <c r="A50" s="1"/>
      <c r="B50" s="389"/>
      <c r="C50" s="69"/>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99"/>
      <c r="CX50"/>
      <c r="CY50"/>
      <c r="CZ50"/>
      <c r="DA50"/>
      <c r="DB50"/>
      <c r="DC50"/>
      <c r="DD50"/>
      <c r="DE50"/>
      <c r="DF50"/>
      <c r="DG50"/>
      <c r="DH50"/>
      <c r="DI50"/>
      <c r="DJ50"/>
      <c r="DK50"/>
      <c r="DL50"/>
      <c r="DM50"/>
      <c r="DN50"/>
      <c r="DO50"/>
      <c r="DP50"/>
      <c r="DQ50"/>
      <c r="DR50"/>
      <c r="DS50"/>
      <c r="DT50"/>
      <c r="DU50"/>
      <c r="DV50"/>
      <c r="DW50"/>
      <c r="DX50"/>
      <c r="DY50"/>
    </row>
    <row r="51" spans="1:167" ht="30" customHeight="1">
      <c r="A51" s="1"/>
      <c r="B51" s="389"/>
      <c r="C51" s="69"/>
      <c r="D51" s="162" t="s">
        <v>1296</v>
      </c>
      <c r="E51" s="132"/>
      <c r="F51" s="162" t="s">
        <v>1528</v>
      </c>
      <c r="G51"/>
      <c r="H51"/>
      <c r="I51"/>
      <c r="J51"/>
      <c r="K51"/>
      <c r="L51"/>
      <c r="M51"/>
      <c r="N51"/>
      <c r="O51"/>
      <c r="P51"/>
      <c r="Q51"/>
      <c r="R51"/>
      <c r="S51"/>
      <c r="T51"/>
      <c r="U51"/>
      <c r="V51"/>
      <c r="W51"/>
      <c r="X51"/>
      <c r="Y51"/>
      <c r="Z51"/>
      <c r="AA51"/>
      <c r="AB51"/>
      <c r="AC51"/>
      <c r="AD51"/>
      <c r="AE51"/>
      <c r="AF51"/>
      <c r="AG51"/>
      <c r="AH51"/>
      <c r="AI51"/>
      <c r="AJ51"/>
      <c r="AK51"/>
      <c r="AL51"/>
      <c r="AM51"/>
      <c r="AN51"/>
      <c r="AO51"/>
      <c r="BY51" s="101"/>
      <c r="CB51"/>
      <c r="CC51"/>
      <c r="CD51" s="99"/>
      <c r="CX51"/>
      <c r="CY51"/>
      <c r="CZ51"/>
      <c r="DA51"/>
      <c r="DB51"/>
      <c r="DC51"/>
      <c r="DD51"/>
      <c r="DE51"/>
      <c r="DF51"/>
      <c r="DG51"/>
      <c r="DH51"/>
      <c r="DI51"/>
      <c r="DJ51"/>
      <c r="DK51"/>
      <c r="DL51"/>
      <c r="DM51"/>
      <c r="DN51"/>
      <c r="DO51"/>
      <c r="DP51"/>
      <c r="DQ51"/>
      <c r="DR51"/>
      <c r="DS51"/>
      <c r="DT51"/>
      <c r="DU51"/>
      <c r="DV51"/>
      <c r="DW51"/>
      <c r="DX51"/>
      <c r="DY51"/>
    </row>
    <row r="52" spans="1:167" ht="30" customHeight="1">
      <c r="A52" s="1"/>
      <c r="B52" s="389"/>
      <c r="C52" s="69"/>
      <c r="D52" s="135"/>
      <c r="E52" s="134"/>
      <c r="F52" s="162" t="s">
        <v>1529</v>
      </c>
      <c r="G52"/>
      <c r="H52"/>
      <c r="I52"/>
      <c r="J52"/>
      <c r="K52"/>
      <c r="L52"/>
      <c r="M52"/>
      <c r="N52"/>
      <c r="O52"/>
      <c r="P52"/>
      <c r="Q52"/>
      <c r="R52"/>
      <c r="S52"/>
      <c r="T52"/>
      <c r="U52"/>
      <c r="V52"/>
      <c r="W52"/>
      <c r="X52"/>
      <c r="Y52"/>
      <c r="Z52"/>
      <c r="AA52"/>
      <c r="AB52"/>
      <c r="AC52"/>
      <c r="AD52"/>
      <c r="AE52"/>
      <c r="AF52"/>
      <c r="AG52"/>
      <c r="AH52"/>
      <c r="AI52"/>
      <c r="AJ52"/>
      <c r="AK52"/>
      <c r="AL52"/>
      <c r="AM52"/>
      <c r="AN52"/>
      <c r="AO52"/>
      <c r="AP52" s="2002">
        <v>50</v>
      </c>
      <c r="AQ52" s="2002"/>
      <c r="AR52" s="1995"/>
      <c r="AS52" s="1996"/>
      <c r="AT52" s="1996"/>
      <c r="AU52" s="1996"/>
      <c r="AV52" s="1996"/>
      <c r="AW52" s="1996"/>
      <c r="AX52" s="1996"/>
      <c r="AY52" s="1996"/>
      <c r="AZ52" s="1996"/>
      <c r="BA52" s="1996"/>
      <c r="BB52" s="1996"/>
      <c r="BC52" s="1996"/>
      <c r="BD52" s="1996"/>
      <c r="BE52" s="1996"/>
      <c r="BF52" s="1996"/>
      <c r="BG52" s="1996"/>
      <c r="BH52" s="1996"/>
      <c r="BI52" s="1996"/>
      <c r="BJ52" s="1996"/>
      <c r="BK52" s="1996"/>
      <c r="BL52" s="1996"/>
      <c r="BM52" s="1996"/>
      <c r="BN52" s="1996"/>
      <c r="BO52" s="1996"/>
      <c r="BP52" s="1996"/>
      <c r="BQ52" s="1996"/>
      <c r="BR52" s="1996"/>
      <c r="BS52" s="1996"/>
      <c r="BT52" s="1996"/>
      <c r="BU52" s="1996"/>
      <c r="BV52" s="1996"/>
      <c r="BW52" s="1996"/>
      <c r="BX52" s="1996"/>
      <c r="BY52" s="1996"/>
      <c r="BZ52" s="1996"/>
      <c r="CA52" s="1997"/>
      <c r="CB52"/>
      <c r="CC52"/>
      <c r="CD52" s="99"/>
      <c r="CX52"/>
      <c r="CY52"/>
      <c r="CZ52"/>
      <c r="DA52"/>
      <c r="DB52"/>
      <c r="DC52"/>
      <c r="DD52"/>
      <c r="DE52"/>
      <c r="DF52"/>
      <c r="DG52"/>
      <c r="DH52"/>
      <c r="DI52"/>
      <c r="DJ52"/>
      <c r="DK52"/>
      <c r="DL52"/>
      <c r="DM52"/>
      <c r="DN52"/>
      <c r="DO52"/>
      <c r="DP52"/>
      <c r="DQ52"/>
      <c r="DR52"/>
      <c r="DS52"/>
      <c r="DT52"/>
      <c r="DU52"/>
      <c r="DV52"/>
      <c r="DW52"/>
      <c r="DX52"/>
      <c r="DY52"/>
    </row>
    <row r="53" spans="1:167" ht="30" customHeight="1">
      <c r="A53" s="1"/>
      <c r="B53" s="389"/>
      <c r="C53" s="69"/>
      <c r="D53" s="135"/>
      <c r="E53" s="134"/>
      <c r="F53" s="135" t="s">
        <v>1530</v>
      </c>
      <c r="G53"/>
      <c r="H53"/>
      <c r="I53"/>
      <c r="J53"/>
      <c r="K53"/>
      <c r="L53"/>
      <c r="M53"/>
      <c r="N53"/>
      <c r="O53"/>
      <c r="P53"/>
      <c r="Q53"/>
      <c r="R53"/>
      <c r="S53"/>
      <c r="T53"/>
      <c r="U53"/>
      <c r="V53"/>
      <c r="W53"/>
      <c r="X53"/>
      <c r="Y53"/>
      <c r="Z53"/>
      <c r="AA53"/>
      <c r="AB53"/>
      <c r="AC53"/>
      <c r="AD53"/>
      <c r="AE53"/>
      <c r="AF53"/>
      <c r="AG53"/>
      <c r="AH53"/>
      <c r="AI53"/>
      <c r="AJ53"/>
      <c r="AK53"/>
      <c r="AL53"/>
      <c r="AM53"/>
      <c r="AN53"/>
      <c r="AO53"/>
      <c r="AP53" s="2002"/>
      <c r="AQ53" s="2002"/>
      <c r="AR53" s="1998"/>
      <c r="AS53" s="1999"/>
      <c r="AT53" s="1999"/>
      <c r="AU53" s="1999"/>
      <c r="AV53" s="1999"/>
      <c r="AW53" s="1999"/>
      <c r="AX53" s="1999"/>
      <c r="AY53" s="1999"/>
      <c r="AZ53" s="1999"/>
      <c r="BA53" s="1999"/>
      <c r="BB53" s="1999"/>
      <c r="BC53" s="1999"/>
      <c r="BD53" s="1999"/>
      <c r="BE53" s="1999"/>
      <c r="BF53" s="1999"/>
      <c r="BG53" s="1999"/>
      <c r="BH53" s="1999"/>
      <c r="BI53" s="1999"/>
      <c r="BJ53" s="1999"/>
      <c r="BK53" s="1999"/>
      <c r="BL53" s="1999"/>
      <c r="BM53" s="1999"/>
      <c r="BN53" s="1999"/>
      <c r="BO53" s="1999"/>
      <c r="BP53" s="1999"/>
      <c r="BQ53" s="1999"/>
      <c r="BR53" s="1999"/>
      <c r="BS53" s="1999"/>
      <c r="BT53" s="1999"/>
      <c r="BU53" s="1999"/>
      <c r="BV53" s="1999"/>
      <c r="BW53" s="1999"/>
      <c r="BX53" s="1999"/>
      <c r="BY53" s="1999"/>
      <c r="BZ53" s="1999"/>
      <c r="CA53" s="2000"/>
      <c r="CB53"/>
      <c r="CC53"/>
      <c r="CD53" s="99"/>
      <c r="CX53"/>
      <c r="CY53"/>
      <c r="CZ53"/>
      <c r="DA53"/>
      <c r="DB53"/>
      <c r="DC53"/>
      <c r="DD53"/>
      <c r="DE53"/>
      <c r="DF53"/>
      <c r="DG53"/>
      <c r="DH53"/>
      <c r="DI53"/>
      <c r="DJ53"/>
      <c r="DK53"/>
      <c r="DL53"/>
      <c r="DM53"/>
      <c r="DN53"/>
      <c r="DO53"/>
      <c r="DP53"/>
      <c r="DQ53"/>
      <c r="DR53"/>
      <c r="DS53"/>
      <c r="DT53"/>
      <c r="DU53"/>
      <c r="DV53"/>
      <c r="DW53"/>
      <c r="DX53"/>
      <c r="DY53"/>
    </row>
    <row r="54" spans="1:167" ht="30" customHeight="1">
      <c r="A54" s="1"/>
      <c r="B54" s="389"/>
      <c r="C54" s="69"/>
      <c r="F54" s="135" t="s">
        <v>1531</v>
      </c>
      <c r="CB54"/>
      <c r="CC54"/>
      <c r="CD54" s="99"/>
      <c r="CX54"/>
      <c r="CY54"/>
      <c r="CZ54"/>
      <c r="DA54"/>
      <c r="DB54"/>
      <c r="DC54"/>
      <c r="DD54"/>
      <c r="DE54"/>
      <c r="DF54"/>
      <c r="DG54"/>
      <c r="DH54"/>
      <c r="DI54"/>
      <c r="DJ54"/>
      <c r="DK54"/>
      <c r="DL54"/>
      <c r="DM54"/>
      <c r="DN54"/>
      <c r="DO54"/>
      <c r="DP54"/>
      <c r="DQ54"/>
      <c r="DR54"/>
      <c r="DS54"/>
      <c r="DT54"/>
      <c r="DU54"/>
      <c r="DV54"/>
      <c r="DW54"/>
      <c r="DX54"/>
      <c r="DY54"/>
    </row>
    <row r="55" spans="1:167" ht="30" customHeight="1">
      <c r="A55" s="1"/>
      <c r="B55" s="389"/>
      <c r="C55" s="69"/>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99"/>
      <c r="CX55"/>
      <c r="CY55"/>
      <c r="CZ55"/>
      <c r="DA55"/>
      <c r="DB55"/>
      <c r="DC55"/>
      <c r="DD55"/>
      <c r="DE55"/>
      <c r="DF55"/>
      <c r="DG55"/>
      <c r="DH55"/>
      <c r="DI55"/>
      <c r="DJ55"/>
      <c r="DK55"/>
      <c r="DL55"/>
      <c r="DM55"/>
      <c r="DN55"/>
      <c r="DO55"/>
      <c r="DP55"/>
      <c r="DQ55"/>
      <c r="DR55"/>
      <c r="DS55"/>
      <c r="DT55"/>
      <c r="DU55"/>
      <c r="DV55"/>
      <c r="DW55"/>
      <c r="DX55"/>
      <c r="DY55"/>
    </row>
    <row r="56" spans="1:167" ht="30" customHeight="1">
      <c r="A56" s="1"/>
      <c r="B56" s="389"/>
      <c r="C56" s="69"/>
      <c r="D56" s="130" t="s">
        <v>1299</v>
      </c>
      <c r="F56" s="132" t="s">
        <v>1532</v>
      </c>
      <c r="G56"/>
      <c r="H56"/>
      <c r="I56"/>
      <c r="J56"/>
      <c r="K56"/>
      <c r="L56"/>
      <c r="M56"/>
      <c r="N56"/>
      <c r="O56"/>
      <c r="P56"/>
      <c r="Q56"/>
      <c r="R56"/>
      <c r="S56"/>
      <c r="T56"/>
      <c r="U56"/>
      <c r="V56"/>
      <c r="W56"/>
      <c r="X56"/>
      <c r="Y56"/>
      <c r="Z56"/>
      <c r="AA56"/>
      <c r="AB56"/>
      <c r="AC56"/>
      <c r="AD56"/>
      <c r="AE56"/>
      <c r="AF56"/>
      <c r="AG56"/>
      <c r="AH56"/>
      <c r="AI56"/>
      <c r="AJ56"/>
      <c r="AK56"/>
      <c r="AL56"/>
      <c r="AM56"/>
      <c r="AN56"/>
      <c r="AO56"/>
      <c r="AP56" s="2002">
        <v>51</v>
      </c>
      <c r="AQ56" s="2002"/>
      <c r="AR56" s="1995"/>
      <c r="AS56" s="1996"/>
      <c r="AT56" s="1996"/>
      <c r="AU56" s="1996"/>
      <c r="AV56" s="1996"/>
      <c r="AW56" s="1996"/>
      <c r="AX56" s="1996"/>
      <c r="AY56" s="1996"/>
      <c r="AZ56" s="1996"/>
      <c r="BA56" s="1996"/>
      <c r="BB56" s="1996"/>
      <c r="BC56" s="1996"/>
      <c r="BD56" s="1996"/>
      <c r="BE56" s="1996"/>
      <c r="BF56" s="1996"/>
      <c r="BG56" s="1996"/>
      <c r="BH56" s="1996"/>
      <c r="BI56" s="1996"/>
      <c r="BJ56" s="1996"/>
      <c r="BK56" s="1996"/>
      <c r="BL56" s="1996"/>
      <c r="BM56" s="1996"/>
      <c r="BN56" s="1996"/>
      <c r="BO56" s="1996"/>
      <c r="BP56" s="1996"/>
      <c r="BQ56" s="1996"/>
      <c r="BR56" s="1996"/>
      <c r="BS56" s="1996"/>
      <c r="BT56" s="1996"/>
      <c r="BU56" s="1996"/>
      <c r="BV56" s="1996"/>
      <c r="BW56" s="1996"/>
      <c r="BX56" s="1996"/>
      <c r="BY56" s="1996"/>
      <c r="BZ56" s="1996"/>
      <c r="CA56" s="1997"/>
      <c r="CB56"/>
      <c r="CC56"/>
      <c r="CD56" s="99"/>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row>
    <row r="57" spans="1:167" ht="30" customHeight="1">
      <c r="A57" s="1"/>
      <c r="B57" s="389"/>
      <c r="C57" s="69"/>
      <c r="D57" s="130"/>
      <c r="F57" s="134" t="s">
        <v>1533</v>
      </c>
      <c r="G57"/>
      <c r="H57"/>
      <c r="I57"/>
      <c r="J57"/>
      <c r="K57"/>
      <c r="L57"/>
      <c r="M57"/>
      <c r="N57"/>
      <c r="O57"/>
      <c r="P57"/>
      <c r="Q57"/>
      <c r="R57"/>
      <c r="S57"/>
      <c r="T57"/>
      <c r="U57"/>
      <c r="V57"/>
      <c r="W57"/>
      <c r="X57"/>
      <c r="Y57"/>
      <c r="Z57"/>
      <c r="AA57"/>
      <c r="AB57"/>
      <c r="AC57"/>
      <c r="AD57"/>
      <c r="AE57"/>
      <c r="AF57"/>
      <c r="AG57"/>
      <c r="AH57"/>
      <c r="AI57"/>
      <c r="AJ57"/>
      <c r="AK57"/>
      <c r="AL57"/>
      <c r="AM57"/>
      <c r="AN57"/>
      <c r="AO57"/>
      <c r="AP57" s="2002"/>
      <c r="AQ57" s="2002"/>
      <c r="AR57" s="1998"/>
      <c r="AS57" s="1999"/>
      <c r="AT57" s="1999"/>
      <c r="AU57" s="1999"/>
      <c r="AV57" s="1999"/>
      <c r="AW57" s="1999"/>
      <c r="AX57" s="1999"/>
      <c r="AY57" s="1999"/>
      <c r="AZ57" s="1999"/>
      <c r="BA57" s="1999"/>
      <c r="BB57" s="1999"/>
      <c r="BC57" s="1999"/>
      <c r="BD57" s="1999"/>
      <c r="BE57" s="1999"/>
      <c r="BF57" s="1999"/>
      <c r="BG57" s="1999"/>
      <c r="BH57" s="1999"/>
      <c r="BI57" s="1999"/>
      <c r="BJ57" s="1999"/>
      <c r="BK57" s="1999"/>
      <c r="BL57" s="1999"/>
      <c r="BM57" s="1999"/>
      <c r="BN57" s="1999"/>
      <c r="BO57" s="1999"/>
      <c r="BP57" s="1999"/>
      <c r="BQ57" s="1999"/>
      <c r="BR57" s="1999"/>
      <c r="BS57" s="1999"/>
      <c r="BT57" s="1999"/>
      <c r="BU57" s="1999"/>
      <c r="BV57" s="1999"/>
      <c r="BW57" s="1999"/>
      <c r="BX57" s="1999"/>
      <c r="BY57" s="1999"/>
      <c r="BZ57" s="1999"/>
      <c r="CA57" s="2000"/>
      <c r="CB57"/>
      <c r="CC57"/>
      <c r="CD57" s="99"/>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row>
    <row r="58" spans="1:167" ht="39" customHeight="1">
      <c r="A58" s="1"/>
      <c r="B58" s="389"/>
      <c r="C58" s="69"/>
      <c r="D58"/>
      <c r="E58"/>
      <c r="F58" s="2056"/>
      <c r="G58" s="2057"/>
      <c r="H58" s="2057"/>
      <c r="I58" s="2057"/>
      <c r="J58" s="2057"/>
      <c r="K58" s="2057"/>
      <c r="L58" s="2057"/>
      <c r="M58" s="2057"/>
      <c r="N58" s="2057"/>
      <c r="O58" s="2057"/>
      <c r="P58" s="2057"/>
      <c r="Q58" s="2057"/>
      <c r="R58" s="2057"/>
      <c r="S58" s="2057"/>
      <c r="T58" s="2057"/>
      <c r="U58" s="2057"/>
      <c r="V58" s="2057"/>
      <c r="W58" s="2057"/>
      <c r="X58" s="2057"/>
      <c r="Y58" s="2057"/>
      <c r="Z58" s="2057"/>
      <c r="AA58" s="2057"/>
      <c r="AB58" s="2057"/>
      <c r="AC58" s="2057"/>
      <c r="AD58" s="2057"/>
      <c r="AE58" s="2057"/>
      <c r="AF58" s="2057"/>
      <c r="AG58" s="2057"/>
      <c r="AH58" s="2057"/>
      <c r="AI58" s="2057"/>
      <c r="AJ58" s="20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99"/>
    </row>
    <row r="59" spans="1:167" ht="29.25" customHeight="1" thickBot="1">
      <c r="A59" s="1"/>
      <c r="B59" s="79"/>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c r="BA59" s="95"/>
      <c r="BB59" s="95"/>
      <c r="BC59" s="95"/>
      <c r="BD59" s="95"/>
      <c r="BE59" s="95"/>
      <c r="BF59" s="95"/>
      <c r="BG59" s="95"/>
      <c r="BH59" s="95"/>
      <c r="BI59" s="95"/>
      <c r="BJ59" s="95"/>
      <c r="BK59" s="95"/>
      <c r="BL59" s="95"/>
      <c r="BM59" s="95"/>
      <c r="BN59" s="95"/>
      <c r="BO59" s="95"/>
      <c r="BP59" s="95"/>
      <c r="BQ59" s="95"/>
      <c r="BR59" s="95"/>
      <c r="BS59" s="95"/>
      <c r="BT59" s="95"/>
      <c r="BU59" s="95"/>
      <c r="BV59" s="95"/>
      <c r="BW59" s="95"/>
      <c r="BX59" s="95"/>
      <c r="BY59" s="95"/>
      <c r="BZ59" s="95"/>
      <c r="CA59" s="95"/>
      <c r="CB59" s="95"/>
      <c r="CC59" s="95"/>
      <c r="CD59" s="198"/>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row>
    <row r="60" spans="1:167" ht="29.25" customHeight="1">
      <c r="A60" s="1"/>
      <c r="B60" s="389"/>
      <c r="C60" s="69"/>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99"/>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1:167" ht="30" customHeight="1">
      <c r="A61" s="1"/>
      <c r="B61" s="405"/>
      <c r="C61" s="268">
        <v>9.35</v>
      </c>
      <c r="D61" s="175" t="s">
        <v>1534</v>
      </c>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s="2002">
        <v>52</v>
      </c>
      <c r="AQ61" s="2002"/>
      <c r="AR61" s="1995"/>
      <c r="AS61" s="1996"/>
      <c r="AT61" s="1996"/>
      <c r="AU61" s="1996"/>
      <c r="AV61" s="1996"/>
      <c r="AW61" s="1996"/>
      <c r="AX61" s="1996"/>
      <c r="AY61" s="1996"/>
      <c r="AZ61" s="1996"/>
      <c r="BA61" s="1996"/>
      <c r="BB61" s="1996"/>
      <c r="BC61" s="1996"/>
      <c r="BD61" s="1996"/>
      <c r="BE61" s="1996"/>
      <c r="BF61" s="1996"/>
      <c r="BG61" s="1996"/>
      <c r="BH61" s="1996"/>
      <c r="BI61" s="1996"/>
      <c r="BJ61" s="1996"/>
      <c r="BK61" s="1996"/>
      <c r="BL61" s="1996"/>
      <c r="BM61" s="1996"/>
      <c r="BN61" s="1996"/>
      <c r="BO61" s="1996"/>
      <c r="BP61" s="1996"/>
      <c r="BQ61" s="1996"/>
      <c r="BR61" s="1996"/>
      <c r="BS61" s="1996"/>
      <c r="BT61" s="1996"/>
      <c r="BU61" s="1996"/>
      <c r="BV61" s="1996"/>
      <c r="BW61" s="1996"/>
      <c r="BX61" s="1996"/>
      <c r="BY61" s="1996"/>
      <c r="BZ61" s="1996"/>
      <c r="CA61" s="1997"/>
      <c r="CB61"/>
      <c r="CC61"/>
      <c r="CD61" s="99"/>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spans="1:167" ht="30" customHeight="1">
      <c r="A62" s="1"/>
      <c r="B62" s="405"/>
      <c r="C62" s="161"/>
      <c r="D62" s="163" t="s">
        <v>1535</v>
      </c>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s="2002"/>
      <c r="AQ62" s="2002"/>
      <c r="AR62" s="1998"/>
      <c r="AS62" s="1999"/>
      <c r="AT62" s="1999"/>
      <c r="AU62" s="1999"/>
      <c r="AV62" s="1999"/>
      <c r="AW62" s="1999"/>
      <c r="AX62" s="1999"/>
      <c r="AY62" s="1999"/>
      <c r="AZ62" s="1999"/>
      <c r="BA62" s="1999"/>
      <c r="BB62" s="1999"/>
      <c r="BC62" s="1999"/>
      <c r="BD62" s="1999"/>
      <c r="BE62" s="1999"/>
      <c r="BF62" s="1999"/>
      <c r="BG62" s="1999"/>
      <c r="BH62" s="1999"/>
      <c r="BI62" s="1999"/>
      <c r="BJ62" s="1999"/>
      <c r="BK62" s="1999"/>
      <c r="BL62" s="1999"/>
      <c r="BM62" s="1999"/>
      <c r="BN62" s="1999"/>
      <c r="BO62" s="1999"/>
      <c r="BP62" s="1999"/>
      <c r="BQ62" s="1999"/>
      <c r="BR62" s="1999"/>
      <c r="BS62" s="1999"/>
      <c r="BT62" s="1999"/>
      <c r="BU62" s="1999"/>
      <c r="BV62" s="1999"/>
      <c r="BW62" s="1999"/>
      <c r="BX62" s="1999"/>
      <c r="BY62" s="1999"/>
      <c r="BZ62" s="1999"/>
      <c r="CA62" s="2000"/>
      <c r="CB62"/>
      <c r="CC62"/>
      <c r="CD62" s="99"/>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29.25" customHeight="1">
      <c r="A63" s="1"/>
      <c r="B63" s="201"/>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95"/>
      <c r="BS63" s="95"/>
      <c r="BT63" s="95"/>
      <c r="BU63" s="95"/>
      <c r="BV63" s="95"/>
      <c r="BW63" s="95"/>
      <c r="BX63" s="95"/>
      <c r="BY63" s="95"/>
      <c r="BZ63" s="95"/>
      <c r="CA63" s="95"/>
      <c r="CB63" s="95"/>
      <c r="CC63" s="95"/>
      <c r="CD63" s="198"/>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29.25" customHeight="1">
      <c r="A64" s="1"/>
      <c r="B64" s="405"/>
      <c r="CB64"/>
      <c r="CC64"/>
      <c r="CD64" s="99"/>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1"/>
      <c r="B65" s="405"/>
      <c r="C65" s="268">
        <v>9.36</v>
      </c>
      <c r="D65" s="175" t="s">
        <v>1536</v>
      </c>
      <c r="E65"/>
      <c r="F65"/>
      <c r="G65"/>
      <c r="H65"/>
      <c r="I65"/>
      <c r="J65"/>
      <c r="K65"/>
      <c r="L65"/>
      <c r="M65"/>
      <c r="N65"/>
      <c r="O65"/>
      <c r="P65"/>
      <c r="Q65"/>
      <c r="R65"/>
      <c r="S65"/>
      <c r="T65"/>
      <c r="U65"/>
      <c r="V65"/>
      <c r="W65"/>
      <c r="X65"/>
      <c r="Y65"/>
      <c r="Z65"/>
      <c r="AA65"/>
      <c r="AB65"/>
      <c r="AC65"/>
      <c r="AD65"/>
      <c r="AE65"/>
      <c r="AF65"/>
      <c r="AG65"/>
      <c r="AH65"/>
      <c r="AI65"/>
      <c r="AJ65"/>
      <c r="AK65"/>
      <c r="AL65" s="2002">
        <v>89</v>
      </c>
      <c r="AM65" s="2002"/>
      <c r="AN65" s="2059">
        <f>'P15'!CI88+'P16'!CK76+'P17'!CL90+'P18'!CK94+AR16+AR19+AR22+AR26+AR30+AR34+AR38+AR41+AR44+AR47+AR52+AR56+AR61</f>
        <v>0</v>
      </c>
      <c r="AO65" s="1996"/>
      <c r="AP65" s="1996"/>
      <c r="AQ65" s="1996"/>
      <c r="AR65" s="1996"/>
      <c r="AS65" s="1996"/>
      <c r="AT65" s="1996"/>
      <c r="AU65" s="1996"/>
      <c r="AV65" s="1996"/>
      <c r="AW65" s="1996"/>
      <c r="AX65" s="1996"/>
      <c r="AY65" s="1996"/>
      <c r="AZ65" s="1996"/>
      <c r="BA65" s="1996"/>
      <c r="BB65" s="1996"/>
      <c r="BC65" s="1996"/>
      <c r="BD65" s="1996"/>
      <c r="BE65" s="1996"/>
      <c r="BF65" s="1996"/>
      <c r="BG65" s="1996"/>
      <c r="BH65" s="1996"/>
      <c r="BI65" s="1996"/>
      <c r="BJ65" s="1996"/>
      <c r="BK65" s="1996"/>
      <c r="BL65" s="1996"/>
      <c r="BM65" s="1996"/>
      <c r="BN65" s="1996"/>
      <c r="BO65" s="1996"/>
      <c r="BP65" s="1996"/>
      <c r="BQ65" s="1996"/>
      <c r="BR65" s="1996"/>
      <c r="BS65" s="1996"/>
      <c r="BT65" s="1996"/>
      <c r="BU65" s="1996"/>
      <c r="BV65" s="1996"/>
      <c r="BW65" s="1997"/>
      <c r="BX65" s="1375"/>
      <c r="BY65" s="1375"/>
      <c r="BZ65" s="1375"/>
      <c r="CA65" s="1375"/>
      <c r="CB65"/>
      <c r="CC65"/>
      <c r="CD65" s="99"/>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1"/>
      <c r="B66" s="405"/>
      <c r="C66" s="161"/>
      <c r="D66" s="163" t="s">
        <v>1537</v>
      </c>
      <c r="E66"/>
      <c r="F66"/>
      <c r="G66"/>
      <c r="H66"/>
      <c r="I66"/>
      <c r="J66"/>
      <c r="K66"/>
      <c r="L66"/>
      <c r="M66"/>
      <c r="N66"/>
      <c r="O66"/>
      <c r="P66"/>
      <c r="Q66"/>
      <c r="R66"/>
      <c r="S66"/>
      <c r="T66"/>
      <c r="U66"/>
      <c r="V66"/>
      <c r="W66"/>
      <c r="X66"/>
      <c r="Y66"/>
      <c r="Z66"/>
      <c r="AA66"/>
      <c r="AB66"/>
      <c r="AC66"/>
      <c r="AD66"/>
      <c r="AE66"/>
      <c r="AF66"/>
      <c r="AG66"/>
      <c r="AH66"/>
      <c r="AI66"/>
      <c r="AJ66"/>
      <c r="AK66"/>
      <c r="AL66" s="2002"/>
      <c r="AM66" s="2002"/>
      <c r="AN66" s="1998"/>
      <c r="AO66" s="1999"/>
      <c r="AP66" s="1999"/>
      <c r="AQ66" s="1999"/>
      <c r="AR66" s="1999"/>
      <c r="AS66" s="1999"/>
      <c r="AT66" s="1999"/>
      <c r="AU66" s="1999"/>
      <c r="AV66" s="1999"/>
      <c r="AW66" s="1999"/>
      <c r="AX66" s="1999"/>
      <c r="AY66" s="1999"/>
      <c r="AZ66" s="1999"/>
      <c r="BA66" s="1999"/>
      <c r="BB66" s="1999"/>
      <c r="BC66" s="1999"/>
      <c r="BD66" s="1999"/>
      <c r="BE66" s="1999"/>
      <c r="BF66" s="1999"/>
      <c r="BG66" s="1999"/>
      <c r="BH66" s="1999"/>
      <c r="BI66" s="1999"/>
      <c r="BJ66" s="1999"/>
      <c r="BK66" s="1999"/>
      <c r="BL66" s="1999"/>
      <c r="BM66" s="1999"/>
      <c r="BN66" s="1999"/>
      <c r="BO66" s="1999"/>
      <c r="BP66" s="1999"/>
      <c r="BQ66" s="1999"/>
      <c r="BR66" s="1999"/>
      <c r="BS66" s="1999"/>
      <c r="BT66" s="1999"/>
      <c r="BU66" s="1999"/>
      <c r="BV66" s="1999"/>
      <c r="BW66" s="2000"/>
      <c r="BX66" s="1375"/>
      <c r="BY66" s="1375"/>
      <c r="BZ66" s="1375"/>
      <c r="CA66" s="1375"/>
      <c r="CB66"/>
      <c r="CC66"/>
      <c r="CD66" s="99"/>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s="136" customFormat="1" ht="29.25" customHeight="1">
      <c r="B67" s="201"/>
      <c r="C67" s="95"/>
      <c r="D67" s="95"/>
      <c r="E67" s="95"/>
      <c r="F67" s="95"/>
      <c r="G67" s="95"/>
      <c r="H67" s="95"/>
      <c r="I67" s="95"/>
      <c r="J67" s="95"/>
      <c r="K67" s="95"/>
      <c r="L67" s="95"/>
      <c r="M67" s="95"/>
      <c r="N67" s="95"/>
      <c r="O67" s="95"/>
      <c r="P67" s="95"/>
      <c r="Q67" s="95"/>
      <c r="R67" s="95"/>
      <c r="S67" s="95"/>
      <c r="T67" s="95"/>
      <c r="U67" s="95"/>
      <c r="V67" s="95"/>
      <c r="W67" s="95"/>
      <c r="X67" s="95"/>
      <c r="Y67" s="95"/>
      <c r="Z67" s="95"/>
      <c r="AA67" s="95"/>
      <c r="AB67" s="95"/>
      <c r="AC67" s="95"/>
      <c r="AD67" s="95"/>
      <c r="AE67" s="95"/>
      <c r="AF67" s="95"/>
      <c r="AG67" s="95"/>
      <c r="AH67" s="95"/>
      <c r="AI67" s="95"/>
      <c r="AJ67" s="95"/>
      <c r="AK67" s="95"/>
      <c r="AL67" s="95"/>
      <c r="AM67" s="95"/>
      <c r="AN67" s="95"/>
      <c r="AO67" s="95"/>
      <c r="AP67" s="95"/>
      <c r="AQ67" s="95"/>
      <c r="AR67" s="95"/>
      <c r="AS67" s="95"/>
      <c r="AT67" s="95"/>
      <c r="AU67" s="95"/>
      <c r="AV67" s="95"/>
      <c r="AW67" s="95"/>
      <c r="AX67" s="95"/>
      <c r="AY67" s="95"/>
      <c r="AZ67" s="95"/>
      <c r="BA67" s="95"/>
      <c r="BB67" s="95"/>
      <c r="BC67" s="95"/>
      <c r="BD67" s="95"/>
      <c r="BE67" s="95"/>
      <c r="BF67" s="95"/>
      <c r="BG67" s="95"/>
      <c r="BH67" s="95"/>
      <c r="BI67" s="95"/>
      <c r="BJ67" s="95"/>
      <c r="BK67" s="95"/>
      <c r="BL67" s="95"/>
      <c r="BM67" s="95"/>
      <c r="BN67" s="95"/>
      <c r="BO67" s="95"/>
      <c r="BP67" s="95"/>
      <c r="BQ67" s="95"/>
      <c r="BR67" s="95"/>
      <c r="BS67" s="95"/>
      <c r="BT67" s="95"/>
      <c r="BU67" s="95"/>
      <c r="BV67" s="95"/>
      <c r="BW67" s="95"/>
      <c r="BX67" s="95"/>
      <c r="BY67" s="95"/>
      <c r="BZ67" s="95"/>
      <c r="CA67" s="95"/>
      <c r="CB67" s="95"/>
      <c r="CC67" s="95"/>
      <c r="CD67" s="198"/>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29.25" customHeight="1">
      <c r="B68" s="405"/>
      <c r="C68" s="69"/>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99"/>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B69" s="405"/>
      <c r="C69" s="268">
        <v>9.3699999999999992</v>
      </c>
      <c r="D69" s="175" t="s">
        <v>1538</v>
      </c>
      <c r="E69"/>
      <c r="F69"/>
      <c r="G69"/>
      <c r="H69"/>
      <c r="I69"/>
      <c r="J69"/>
      <c r="K69"/>
      <c r="L69"/>
      <c r="M69"/>
      <c r="N69"/>
      <c r="O69"/>
      <c r="P69"/>
      <c r="Q69"/>
      <c r="R69"/>
      <c r="S69"/>
      <c r="T69"/>
      <c r="U69"/>
      <c r="V69"/>
      <c r="W69"/>
      <c r="X69"/>
      <c r="Y69"/>
      <c r="Z69"/>
      <c r="AA69"/>
      <c r="AB69"/>
      <c r="AC69"/>
      <c r="AD69"/>
      <c r="AE69"/>
      <c r="AF69"/>
      <c r="AG69"/>
      <c r="AH69"/>
      <c r="AI69"/>
      <c r="AJ69"/>
      <c r="AK69"/>
      <c r="AL69" s="1375"/>
      <c r="AM69" s="1375"/>
      <c r="AN69" s="1375"/>
      <c r="AO69" s="1375"/>
      <c r="AP69" s="2002">
        <v>53</v>
      </c>
      <c r="AQ69" s="2002"/>
      <c r="AR69" s="1995"/>
      <c r="AS69" s="1996"/>
      <c r="AT69" s="1996"/>
      <c r="AU69" s="1996"/>
      <c r="AV69" s="1996"/>
      <c r="AW69" s="1996"/>
      <c r="AX69" s="1996"/>
      <c r="AY69" s="1996"/>
      <c r="AZ69" s="1996"/>
      <c r="BA69" s="1996"/>
      <c r="BB69" s="1996"/>
      <c r="BC69" s="1996"/>
      <c r="BD69" s="1996"/>
      <c r="BE69" s="1996"/>
      <c r="BF69" s="1996"/>
      <c r="BG69" s="1996"/>
      <c r="BH69" s="1996"/>
      <c r="BI69" s="1996"/>
      <c r="BJ69" s="1996"/>
      <c r="BK69" s="1996"/>
      <c r="BL69" s="1996"/>
      <c r="BM69" s="1996"/>
      <c r="BN69" s="1996"/>
      <c r="BO69" s="1996"/>
      <c r="BP69" s="1996"/>
      <c r="BQ69" s="1996"/>
      <c r="BR69" s="1996"/>
      <c r="BS69" s="1996"/>
      <c r="BT69" s="1996"/>
      <c r="BU69" s="1996"/>
      <c r="BV69" s="1996"/>
      <c r="BW69" s="1996"/>
      <c r="BX69" s="1996"/>
      <c r="BY69" s="1996"/>
      <c r="BZ69" s="1996"/>
      <c r="CA69" s="1997"/>
      <c r="CB69"/>
      <c r="CC69"/>
      <c r="CD69" s="9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B70" s="405"/>
      <c r="C70" s="161"/>
      <c r="D70" s="163" t="s">
        <v>1539</v>
      </c>
      <c r="E70"/>
      <c r="F70"/>
      <c r="G70"/>
      <c r="H70"/>
      <c r="I70"/>
      <c r="J70"/>
      <c r="K70"/>
      <c r="L70"/>
      <c r="M70"/>
      <c r="N70"/>
      <c r="O70"/>
      <c r="P70"/>
      <c r="Q70"/>
      <c r="R70"/>
      <c r="S70"/>
      <c r="T70"/>
      <c r="U70"/>
      <c r="V70"/>
      <c r="W70"/>
      <c r="X70"/>
      <c r="Y70"/>
      <c r="Z70"/>
      <c r="AA70"/>
      <c r="AB70"/>
      <c r="AC70"/>
      <c r="AD70"/>
      <c r="AE70"/>
      <c r="AF70"/>
      <c r="AG70"/>
      <c r="AH70"/>
      <c r="AI70"/>
      <c r="AJ70"/>
      <c r="AK70"/>
      <c r="AL70" s="1375"/>
      <c r="AM70" s="1375"/>
      <c r="AN70" s="1375"/>
      <c r="AO70" s="1375"/>
      <c r="AP70" s="2002"/>
      <c r="AQ70" s="2002"/>
      <c r="AR70" s="1998"/>
      <c r="AS70" s="1999"/>
      <c r="AT70" s="1999"/>
      <c r="AU70" s="1999"/>
      <c r="AV70" s="1999"/>
      <c r="AW70" s="1999"/>
      <c r="AX70" s="1999"/>
      <c r="AY70" s="1999"/>
      <c r="AZ70" s="1999"/>
      <c r="BA70" s="1999"/>
      <c r="BB70" s="1999"/>
      <c r="BC70" s="1999"/>
      <c r="BD70" s="1999"/>
      <c r="BE70" s="1999"/>
      <c r="BF70" s="1999"/>
      <c r="BG70" s="1999"/>
      <c r="BH70" s="1999"/>
      <c r="BI70" s="1999"/>
      <c r="BJ70" s="1999"/>
      <c r="BK70" s="1999"/>
      <c r="BL70" s="1999"/>
      <c r="BM70" s="1999"/>
      <c r="BN70" s="1999"/>
      <c r="BO70" s="1999"/>
      <c r="BP70" s="1999"/>
      <c r="BQ70" s="1999"/>
      <c r="BR70" s="1999"/>
      <c r="BS70" s="1999"/>
      <c r="BT70" s="1999"/>
      <c r="BU70" s="1999"/>
      <c r="BV70" s="1999"/>
      <c r="BW70" s="1999"/>
      <c r="BX70" s="1999"/>
      <c r="BY70" s="1999"/>
      <c r="BZ70" s="1999"/>
      <c r="CA70" s="2000"/>
      <c r="CB70"/>
      <c r="CC70"/>
      <c r="CD70" s="99"/>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29.25" customHeight="1" thickBot="1">
      <c r="B71" s="201"/>
      <c r="C71" s="95"/>
      <c r="D71" s="95"/>
      <c r="E71" s="95"/>
      <c r="F71" s="95"/>
      <c r="G71" s="95"/>
      <c r="H71" s="95"/>
      <c r="I71" s="95"/>
      <c r="J71" s="95"/>
      <c r="K71" s="95"/>
      <c r="L71" s="95"/>
      <c r="M71" s="95"/>
      <c r="N71" s="95"/>
      <c r="O71" s="95"/>
      <c r="P71" s="95"/>
      <c r="Q71" s="95"/>
      <c r="R71" s="95"/>
      <c r="S71" s="95"/>
      <c r="T71" s="95"/>
      <c r="U71" s="95"/>
      <c r="V71" s="95"/>
      <c r="W71" s="95"/>
      <c r="X71" s="95"/>
      <c r="Y71" s="95"/>
      <c r="Z71" s="95"/>
      <c r="AA71" s="95"/>
      <c r="AB71" s="95"/>
      <c r="AC71" s="95"/>
      <c r="AD71" s="95"/>
      <c r="AE71" s="95"/>
      <c r="AF71" s="95"/>
      <c r="AG71" s="95"/>
      <c r="AH71" s="95"/>
      <c r="AI71" s="95"/>
      <c r="AJ71" s="95"/>
      <c r="AK71" s="95"/>
      <c r="AL71" s="95"/>
      <c r="AM71" s="174"/>
      <c r="AN71" s="174"/>
      <c r="AO71" s="174"/>
      <c r="AP71" s="174"/>
      <c r="AQ71" s="174"/>
      <c r="AR71" s="174"/>
      <c r="AS71" s="174"/>
      <c r="AT71" s="174"/>
      <c r="AU71" s="174"/>
      <c r="AV71" s="174"/>
      <c r="AW71" s="174"/>
      <c r="AX71" s="174"/>
      <c r="AY71" s="174"/>
      <c r="AZ71" s="174"/>
      <c r="BA71" s="174"/>
      <c r="BB71" s="174"/>
      <c r="BC71" s="174"/>
      <c r="BD71" s="174"/>
      <c r="BE71" s="174"/>
      <c r="BF71" s="174"/>
      <c r="BG71" s="174"/>
      <c r="BH71" s="174"/>
      <c r="BI71" s="174"/>
      <c r="BJ71" s="174"/>
      <c r="BK71" s="174"/>
      <c r="BL71" s="174"/>
      <c r="BM71" s="174"/>
      <c r="BN71" s="174"/>
      <c r="BO71" s="174"/>
      <c r="BP71" s="174"/>
      <c r="BQ71" s="174"/>
      <c r="BR71" s="174"/>
      <c r="BS71" s="174"/>
      <c r="BT71" s="174"/>
      <c r="BU71" s="174"/>
      <c r="BV71" s="174"/>
      <c r="BW71" s="174"/>
      <c r="BX71" s="174"/>
      <c r="BY71" s="95"/>
      <c r="BZ71" s="95"/>
      <c r="CA71" s="95"/>
      <c r="CB71" s="95"/>
      <c r="CC71" s="95"/>
      <c r="CD71" s="198"/>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29.25" customHeight="1">
      <c r="B72" s="38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BY72" s="69"/>
      <c r="BZ72" s="69"/>
      <c r="CA72" s="69"/>
      <c r="CB72" s="69"/>
      <c r="CC72" s="69"/>
      <c r="CD72" s="99"/>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389"/>
      <c r="C73" s="377">
        <v>9.3800000000000008</v>
      </c>
      <c r="D73" s="404" t="s">
        <v>1540</v>
      </c>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s="2002">
        <v>54</v>
      </c>
      <c r="AQ73" s="2002"/>
      <c r="AR73" s="1995"/>
      <c r="AS73" s="1996"/>
      <c r="AT73" s="1996"/>
      <c r="AU73" s="1996"/>
      <c r="AV73" s="1996"/>
      <c r="AW73" s="1996"/>
      <c r="AX73" s="1996"/>
      <c r="AY73" s="1996"/>
      <c r="AZ73" s="1996"/>
      <c r="BA73" s="1996"/>
      <c r="BB73" s="1996"/>
      <c r="BC73" s="1996"/>
      <c r="BD73" s="1996"/>
      <c r="BE73" s="1996"/>
      <c r="BF73" s="1996"/>
      <c r="BG73" s="1996"/>
      <c r="BH73" s="1996"/>
      <c r="BI73" s="1996"/>
      <c r="BJ73" s="1996"/>
      <c r="BK73" s="1996"/>
      <c r="BL73" s="1996"/>
      <c r="BM73" s="1996"/>
      <c r="BN73" s="1996"/>
      <c r="BO73" s="1996"/>
      <c r="BP73" s="1996"/>
      <c r="BQ73" s="1996"/>
      <c r="BR73" s="1996"/>
      <c r="BS73" s="1996"/>
      <c r="BT73" s="1996"/>
      <c r="BU73" s="1996"/>
      <c r="BV73" s="1996"/>
      <c r="BW73" s="1996"/>
      <c r="BX73" s="1996"/>
      <c r="BY73" s="1996"/>
      <c r="BZ73" s="1996"/>
      <c r="CA73" s="1997"/>
      <c r="CB73"/>
      <c r="CC73"/>
      <c r="CD73" s="99"/>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389"/>
      <c r="C74" s="404"/>
      <c r="D74" s="398" t="s">
        <v>1541</v>
      </c>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s="2002"/>
      <c r="AQ74" s="2002"/>
      <c r="AR74" s="1998"/>
      <c r="AS74" s="1999"/>
      <c r="AT74" s="1999"/>
      <c r="AU74" s="1999"/>
      <c r="AV74" s="1999"/>
      <c r="AW74" s="1999"/>
      <c r="AX74" s="1999"/>
      <c r="AY74" s="1999"/>
      <c r="AZ74" s="1999"/>
      <c r="BA74" s="1999"/>
      <c r="BB74" s="1999"/>
      <c r="BC74" s="1999"/>
      <c r="BD74" s="1999"/>
      <c r="BE74" s="1999"/>
      <c r="BF74" s="1999"/>
      <c r="BG74" s="1999"/>
      <c r="BH74" s="1999"/>
      <c r="BI74" s="1999"/>
      <c r="BJ74" s="1999"/>
      <c r="BK74" s="1999"/>
      <c r="BL74" s="1999"/>
      <c r="BM74" s="1999"/>
      <c r="BN74" s="1999"/>
      <c r="BO74" s="1999"/>
      <c r="BP74" s="1999"/>
      <c r="BQ74" s="1999"/>
      <c r="BR74" s="1999"/>
      <c r="BS74" s="1999"/>
      <c r="BT74" s="1999"/>
      <c r="BU74" s="1999"/>
      <c r="BV74" s="1999"/>
      <c r="BW74" s="1999"/>
      <c r="BX74" s="1999"/>
      <c r="BY74" s="1999"/>
      <c r="BZ74" s="1999"/>
      <c r="CA74" s="2000"/>
      <c r="CB74"/>
      <c r="CC74"/>
      <c r="CD74" s="99"/>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thickBot="1">
      <c r="B75" s="79"/>
      <c r="C75" s="442"/>
      <c r="D75" s="400"/>
      <c r="E75" s="95"/>
      <c r="F75" s="95"/>
      <c r="G75" s="95"/>
      <c r="H75" s="95"/>
      <c r="I75" s="95"/>
      <c r="J75" s="95"/>
      <c r="K75" s="95"/>
      <c r="L75" s="95"/>
      <c r="M75" s="95"/>
      <c r="N75" s="95"/>
      <c r="O75" s="95"/>
      <c r="P75" s="95"/>
      <c r="Q75" s="95"/>
      <c r="R75" s="95"/>
      <c r="S75" s="95"/>
      <c r="T75" s="95"/>
      <c r="U75" s="95"/>
      <c r="V75" s="95"/>
      <c r="W75" s="95"/>
      <c r="X75" s="95"/>
      <c r="Y75" s="95"/>
      <c r="Z75" s="95"/>
      <c r="AA75" s="95"/>
      <c r="AB75" s="95"/>
      <c r="AC75" s="95"/>
      <c r="AD75" s="95"/>
      <c r="AE75" s="95"/>
      <c r="AF75" s="95"/>
      <c r="AG75" s="95"/>
      <c r="AH75" s="95"/>
      <c r="AI75" s="95"/>
      <c r="AJ75" s="95"/>
      <c r="AK75" s="95"/>
      <c r="AL75" s="95"/>
      <c r="AM75" s="95"/>
      <c r="AN75" s="95"/>
      <c r="AO75" s="95"/>
      <c r="AP75" s="384"/>
      <c r="AQ75" s="384"/>
      <c r="AR75" s="382"/>
      <c r="AS75" s="382"/>
      <c r="AT75" s="382"/>
      <c r="AU75" s="382"/>
      <c r="AV75" s="382"/>
      <c r="AW75" s="382"/>
      <c r="AX75" s="382"/>
      <c r="AY75" s="382"/>
      <c r="AZ75" s="382"/>
      <c r="BA75" s="382"/>
      <c r="BB75" s="382"/>
      <c r="BC75" s="382"/>
      <c r="BD75" s="382"/>
      <c r="BE75" s="382"/>
      <c r="BF75" s="382"/>
      <c r="BG75" s="382"/>
      <c r="BH75" s="382"/>
      <c r="BI75" s="382"/>
      <c r="BJ75" s="382"/>
      <c r="BK75" s="382"/>
      <c r="BL75" s="382"/>
      <c r="BM75" s="382"/>
      <c r="BN75" s="382"/>
      <c r="BO75" s="382"/>
      <c r="BP75" s="382"/>
      <c r="BQ75" s="382"/>
      <c r="BR75" s="382"/>
      <c r="BS75" s="382"/>
      <c r="BT75" s="382"/>
      <c r="BU75" s="382"/>
      <c r="BV75" s="382"/>
      <c r="BW75" s="382"/>
      <c r="BX75" s="382"/>
      <c r="BY75" s="382"/>
      <c r="BZ75" s="382"/>
      <c r="CA75" s="382"/>
      <c r="CB75" s="95"/>
      <c r="CC75" s="95"/>
      <c r="CD75" s="198"/>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29.25" customHeight="1">
      <c r="B76" s="38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c r="CC76" s="69"/>
      <c r="CD76" s="99"/>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30" customHeight="1">
      <c r="B77" s="389"/>
      <c r="C77" s="377">
        <v>9.39</v>
      </c>
      <c r="D77" s="440" t="s">
        <v>1542</v>
      </c>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2002">
        <v>55</v>
      </c>
      <c r="AQ77" s="2002"/>
      <c r="AR77" s="1995"/>
      <c r="AS77" s="1996"/>
      <c r="AT77" s="1996"/>
      <c r="AU77" s="1996"/>
      <c r="AV77" s="1996"/>
      <c r="AW77" s="1996"/>
      <c r="AX77" s="1996"/>
      <c r="AY77" s="1996"/>
      <c r="AZ77" s="1996"/>
      <c r="BA77" s="1996"/>
      <c r="BB77" s="1996"/>
      <c r="BC77" s="1996"/>
      <c r="BD77" s="1996"/>
      <c r="BE77" s="1996"/>
      <c r="BF77" s="1996"/>
      <c r="BG77" s="1996"/>
      <c r="BH77" s="1996"/>
      <c r="BI77" s="1996"/>
      <c r="BJ77" s="1996"/>
      <c r="BK77" s="1996"/>
      <c r="BL77" s="1996"/>
      <c r="BM77" s="1996"/>
      <c r="BN77" s="1996"/>
      <c r="BO77" s="1996"/>
      <c r="BP77" s="1996"/>
      <c r="BQ77" s="1996"/>
      <c r="BR77" s="1996"/>
      <c r="BS77" s="1996"/>
      <c r="BT77" s="1996"/>
      <c r="BU77" s="1996"/>
      <c r="BV77" s="1996"/>
      <c r="BW77" s="1996"/>
      <c r="BX77" s="1996"/>
      <c r="BY77" s="1996"/>
      <c r="BZ77" s="1996"/>
      <c r="CA77" s="1997"/>
      <c r="CB77" s="69"/>
      <c r="CC77" s="69"/>
      <c r="CD77" s="99"/>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389"/>
      <c r="C78" s="440"/>
      <c r="D78" s="398" t="s">
        <v>1543</v>
      </c>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s="2002"/>
      <c r="AQ78" s="2002"/>
      <c r="AR78" s="1998"/>
      <c r="AS78" s="1999"/>
      <c r="AT78" s="1999"/>
      <c r="AU78" s="1999"/>
      <c r="AV78" s="1999"/>
      <c r="AW78" s="1999"/>
      <c r="AX78" s="1999"/>
      <c r="AY78" s="1999"/>
      <c r="AZ78" s="1999"/>
      <c r="BA78" s="1999"/>
      <c r="BB78" s="1999"/>
      <c r="BC78" s="1999"/>
      <c r="BD78" s="1999"/>
      <c r="BE78" s="1999"/>
      <c r="BF78" s="1999"/>
      <c r="BG78" s="1999"/>
      <c r="BH78" s="1999"/>
      <c r="BI78" s="1999"/>
      <c r="BJ78" s="1999"/>
      <c r="BK78" s="1999"/>
      <c r="BL78" s="1999"/>
      <c r="BM78" s="1999"/>
      <c r="BN78" s="1999"/>
      <c r="BO78" s="1999"/>
      <c r="BP78" s="1999"/>
      <c r="BQ78" s="1999"/>
      <c r="BR78" s="1999"/>
      <c r="BS78" s="1999"/>
      <c r="BT78" s="1999"/>
      <c r="BU78" s="1999"/>
      <c r="BV78" s="1999"/>
      <c r="BW78" s="1999"/>
      <c r="BX78" s="1999"/>
      <c r="BY78" s="1999"/>
      <c r="BZ78" s="1999"/>
      <c r="CA78" s="2000"/>
      <c r="CB78"/>
      <c r="CC78"/>
      <c r="CD78" s="99"/>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thickBot="1">
      <c r="B79" s="79"/>
      <c r="C79" s="442"/>
      <c r="D79" s="442"/>
      <c r="E79" s="95"/>
      <c r="F79" s="95"/>
      <c r="G79" s="95"/>
      <c r="H79" s="95"/>
      <c r="I79" s="95"/>
      <c r="J79" s="95"/>
      <c r="K79" s="95"/>
      <c r="L79" s="95"/>
      <c r="M79" s="95"/>
      <c r="N79" s="95"/>
      <c r="O79" s="95"/>
      <c r="P79" s="95"/>
      <c r="Q79" s="95"/>
      <c r="R79" s="95"/>
      <c r="S79" s="95"/>
      <c r="T79" s="95"/>
      <c r="U79" s="95"/>
      <c r="V79" s="95"/>
      <c r="W79" s="95"/>
      <c r="X79" s="95"/>
      <c r="Y79" s="95"/>
      <c r="Z79" s="95"/>
      <c r="AA79" s="95"/>
      <c r="AB79" s="95"/>
      <c r="AC79" s="95"/>
      <c r="AD79" s="95"/>
      <c r="AE79" s="95"/>
      <c r="AF79" s="95"/>
      <c r="AG79" s="95"/>
      <c r="AH79" s="95"/>
      <c r="AI79" s="95"/>
      <c r="AJ79" s="95"/>
      <c r="AK79" s="95"/>
      <c r="AL79" s="95"/>
      <c r="AM79" s="95"/>
      <c r="AN79" s="95"/>
      <c r="AO79" s="95"/>
      <c r="AP79" s="95"/>
      <c r="AQ79" s="95"/>
      <c r="AR79" s="95"/>
      <c r="AS79" s="95"/>
      <c r="AT79" s="95"/>
      <c r="AU79" s="95"/>
      <c r="AV79" s="95"/>
      <c r="AW79" s="95"/>
      <c r="AX79" s="95"/>
      <c r="AY79" s="95"/>
      <c r="AZ79" s="95"/>
      <c r="BA79" s="95"/>
      <c r="BB79" s="95"/>
      <c r="BC79" s="95"/>
      <c r="BD79" s="95"/>
      <c r="BE79" s="95"/>
      <c r="BF79" s="95"/>
      <c r="BG79" s="95"/>
      <c r="BH79" s="95"/>
      <c r="BI79" s="95"/>
      <c r="BJ79" s="95"/>
      <c r="BK79" s="95"/>
      <c r="BL79" s="95"/>
      <c r="BM79" s="95"/>
      <c r="BN79" s="95"/>
      <c r="BO79" s="95"/>
      <c r="BP79" s="95"/>
      <c r="BQ79" s="95"/>
      <c r="BR79" s="95"/>
      <c r="BS79" s="95"/>
      <c r="BT79" s="95"/>
      <c r="BU79" s="95"/>
      <c r="BV79" s="95"/>
      <c r="BW79" s="95"/>
      <c r="BX79" s="95"/>
      <c r="BY79" s="95"/>
      <c r="BZ79" s="95"/>
      <c r="CA79" s="95"/>
      <c r="CB79" s="95"/>
      <c r="CC79" s="95"/>
      <c r="CD79" s="198"/>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30" customHeight="1">
      <c r="B80" s="389"/>
      <c r="C80" s="440"/>
      <c r="D80" s="404"/>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99"/>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1:167" ht="30" customHeight="1">
      <c r="B81" s="389"/>
      <c r="C81" s="441">
        <v>9.4</v>
      </c>
      <c r="D81" s="404" t="s">
        <v>1544</v>
      </c>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s="2002">
        <v>56</v>
      </c>
      <c r="AQ81" s="2002"/>
      <c r="AR81" s="1995"/>
      <c r="AS81" s="1996"/>
      <c r="AT81" s="1996"/>
      <c r="AU81" s="1996"/>
      <c r="AV81" s="1996"/>
      <c r="AW81" s="1996"/>
      <c r="AX81" s="1996"/>
      <c r="AY81" s="1996"/>
      <c r="AZ81" s="1996"/>
      <c r="BA81" s="1996"/>
      <c r="BB81" s="1996"/>
      <c r="BC81" s="1996"/>
      <c r="BD81" s="1996"/>
      <c r="BE81" s="1996"/>
      <c r="BF81" s="1996"/>
      <c r="BG81" s="1996"/>
      <c r="BH81" s="1996"/>
      <c r="BI81" s="1996"/>
      <c r="BJ81" s="1996"/>
      <c r="BK81" s="1996"/>
      <c r="BL81" s="1996"/>
      <c r="BM81" s="1996"/>
      <c r="BN81" s="1996"/>
      <c r="BO81" s="1996"/>
      <c r="BP81" s="1996"/>
      <c r="BQ81" s="1996"/>
      <c r="BR81" s="1996"/>
      <c r="BS81" s="1996"/>
      <c r="BT81" s="1996"/>
      <c r="BU81" s="1996"/>
      <c r="BV81" s="1996"/>
      <c r="BW81" s="1996"/>
      <c r="BX81" s="1996"/>
      <c r="BY81" s="1996"/>
      <c r="BZ81" s="1996"/>
      <c r="CA81" s="1997"/>
      <c r="CB81"/>
      <c r="CC81"/>
      <c r="CD81" s="99"/>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1:167" ht="30" customHeight="1">
      <c r="B82" s="405"/>
      <c r="C82" s="440"/>
      <c r="D82" s="398" t="s">
        <v>1545</v>
      </c>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s="2002"/>
      <c r="AQ82" s="2002"/>
      <c r="AR82" s="1998"/>
      <c r="AS82" s="1999"/>
      <c r="AT82" s="1999"/>
      <c r="AU82" s="1999"/>
      <c r="AV82" s="1999"/>
      <c r="AW82" s="1999"/>
      <c r="AX82" s="1999"/>
      <c r="AY82" s="1999"/>
      <c r="AZ82" s="1999"/>
      <c r="BA82" s="1999"/>
      <c r="BB82" s="1999"/>
      <c r="BC82" s="1999"/>
      <c r="BD82" s="1999"/>
      <c r="BE82" s="1999"/>
      <c r="BF82" s="1999"/>
      <c r="BG82" s="1999"/>
      <c r="BH82" s="1999"/>
      <c r="BI82" s="1999"/>
      <c r="BJ82" s="1999"/>
      <c r="BK82" s="1999"/>
      <c r="BL82" s="1999"/>
      <c r="BM82" s="1999"/>
      <c r="BN82" s="1999"/>
      <c r="BO82" s="1999"/>
      <c r="BP82" s="1999"/>
      <c r="BQ82" s="1999"/>
      <c r="BR82" s="1999"/>
      <c r="BS82" s="1999"/>
      <c r="BT82" s="1999"/>
      <c r="BU82" s="1999"/>
      <c r="BV82" s="1999"/>
      <c r="BW82" s="1999"/>
      <c r="BX82" s="1999"/>
      <c r="BY82" s="1999"/>
      <c r="BZ82" s="1999"/>
      <c r="CA82" s="2000"/>
      <c r="CB82"/>
      <c r="CC82"/>
      <c r="CD82" s="99"/>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1:167" ht="30" customHeight="1" thickBot="1">
      <c r="B83" s="201"/>
      <c r="C83" s="95"/>
      <c r="D83" s="95"/>
      <c r="E83" s="95"/>
      <c r="F83" s="95"/>
      <c r="G83" s="95"/>
      <c r="H83" s="95"/>
      <c r="I83" s="95"/>
      <c r="J83" s="95"/>
      <c r="K83" s="95"/>
      <c r="L83" s="95"/>
      <c r="M83" s="95"/>
      <c r="N83" s="95"/>
      <c r="O83" s="95"/>
      <c r="P83" s="95"/>
      <c r="Q83" s="95"/>
      <c r="R83" s="95"/>
      <c r="S83" s="95"/>
      <c r="T83" s="95"/>
      <c r="U83" s="95"/>
      <c r="V83" s="95"/>
      <c r="W83" s="95"/>
      <c r="X83" s="95"/>
      <c r="Y83" s="95"/>
      <c r="Z83" s="95"/>
      <c r="AA83" s="95"/>
      <c r="AB83" s="95"/>
      <c r="AC83" s="95"/>
      <c r="AD83" s="95"/>
      <c r="AE83" s="95"/>
      <c r="AF83" s="95"/>
      <c r="AG83" s="95"/>
      <c r="AH83" s="95"/>
      <c r="AI83" s="95"/>
      <c r="AJ83" s="95"/>
      <c r="AK83" s="95"/>
      <c r="AL83" s="95"/>
      <c r="AM83" s="95"/>
      <c r="AN83" s="95"/>
      <c r="AO83" s="95"/>
      <c r="AP83" s="95"/>
      <c r="AQ83" s="95"/>
      <c r="AR83" s="95"/>
      <c r="AS83" s="95"/>
      <c r="AT83" s="95"/>
      <c r="AU83" s="95"/>
      <c r="AV83" s="95"/>
      <c r="AW83" s="95"/>
      <c r="AX83" s="95"/>
      <c r="AY83" s="95"/>
      <c r="AZ83" s="95"/>
      <c r="BA83" s="95"/>
      <c r="BB83" s="95"/>
      <c r="BC83" s="95"/>
      <c r="BD83" s="95"/>
      <c r="BE83" s="95"/>
      <c r="BF83" s="95"/>
      <c r="BG83" s="95"/>
      <c r="BH83" s="95"/>
      <c r="BI83" s="95"/>
      <c r="BJ83" s="95"/>
      <c r="BK83" s="95"/>
      <c r="BL83" s="95"/>
      <c r="BM83" s="95"/>
      <c r="BN83" s="95"/>
      <c r="BO83" s="95"/>
      <c r="BP83" s="95"/>
      <c r="BQ83" s="95"/>
      <c r="BR83" s="95"/>
      <c r="BS83" s="95"/>
      <c r="BT83" s="95"/>
      <c r="BU83" s="95"/>
      <c r="BV83" s="95"/>
      <c r="BW83" s="95"/>
      <c r="BX83" s="95"/>
      <c r="BY83" s="95"/>
      <c r="BZ83" s="95"/>
      <c r="CA83" s="95"/>
      <c r="CB83" s="95"/>
      <c r="CC83" s="95"/>
      <c r="CD83" s="198"/>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1:167" ht="30" customHeight="1">
      <c r="B84" s="1395"/>
      <c r="C84" s="69"/>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99"/>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1:167" ht="30" customHeight="1">
      <c r="B85" s="1396"/>
      <c r="C85" s="268">
        <v>9.41</v>
      </c>
      <c r="D85" s="175" t="s">
        <v>1546</v>
      </c>
      <c r="E85"/>
      <c r="F85"/>
      <c r="G85"/>
      <c r="H85"/>
      <c r="I85"/>
      <c r="J85"/>
      <c r="K85"/>
      <c r="L85"/>
      <c r="M85"/>
      <c r="N85"/>
      <c r="O85"/>
      <c r="P85"/>
      <c r="Q85"/>
      <c r="R85"/>
      <c r="S85"/>
      <c r="T85"/>
      <c r="U85"/>
      <c r="V85"/>
      <c r="W85"/>
      <c r="X85"/>
      <c r="Y85"/>
      <c r="Z85"/>
      <c r="AA85"/>
      <c r="AB85"/>
      <c r="AC85"/>
      <c r="AD85"/>
      <c r="AE85"/>
      <c r="AF85"/>
      <c r="AG85"/>
      <c r="AH85"/>
      <c r="AI85"/>
      <c r="AJ85"/>
      <c r="AK85"/>
      <c r="AL85" s="2002">
        <v>99</v>
      </c>
      <c r="AM85" s="2002"/>
      <c r="AN85" s="2059">
        <f>AN65+AR69+AR73+AR77+AR81</f>
        <v>0</v>
      </c>
      <c r="AO85" s="1996"/>
      <c r="AP85" s="1996"/>
      <c r="AQ85" s="1996"/>
      <c r="AR85" s="1996"/>
      <c r="AS85" s="1996"/>
      <c r="AT85" s="1996"/>
      <c r="AU85" s="1996"/>
      <c r="AV85" s="1996"/>
      <c r="AW85" s="1996"/>
      <c r="AX85" s="1996"/>
      <c r="AY85" s="1996"/>
      <c r="AZ85" s="1996"/>
      <c r="BA85" s="1996"/>
      <c r="BB85" s="1996"/>
      <c r="BC85" s="1996"/>
      <c r="BD85" s="1996"/>
      <c r="BE85" s="1996"/>
      <c r="BF85" s="1996"/>
      <c r="BG85" s="1996"/>
      <c r="BH85" s="1996"/>
      <c r="BI85" s="1996"/>
      <c r="BJ85" s="1996"/>
      <c r="BK85" s="1996"/>
      <c r="BL85" s="1996"/>
      <c r="BM85" s="1996"/>
      <c r="BN85" s="1996"/>
      <c r="BO85" s="1996"/>
      <c r="BP85" s="1996"/>
      <c r="BQ85" s="1996"/>
      <c r="BR85" s="1996"/>
      <c r="BS85" s="1996"/>
      <c r="BT85" s="1996"/>
      <c r="BU85" s="1996"/>
      <c r="BV85" s="1996"/>
      <c r="BW85" s="1997"/>
      <c r="BX85"/>
      <c r="BY85"/>
      <c r="BZ85"/>
      <c r="CA85"/>
      <c r="CB85"/>
      <c r="CC85"/>
      <c r="CD85" s="99"/>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1:167" ht="30" customHeight="1">
      <c r="B86" s="394"/>
      <c r="C86" s="161"/>
      <c r="D86" s="163" t="s">
        <v>1547</v>
      </c>
      <c r="E86"/>
      <c r="F86"/>
      <c r="G86"/>
      <c r="H86"/>
      <c r="I86"/>
      <c r="J86"/>
      <c r="K86"/>
      <c r="L86"/>
      <c r="M86"/>
      <c r="N86"/>
      <c r="O86"/>
      <c r="P86"/>
      <c r="Q86"/>
      <c r="R86"/>
      <c r="S86"/>
      <c r="T86"/>
      <c r="U86"/>
      <c r="V86"/>
      <c r="W86"/>
      <c r="X86"/>
      <c r="Y86"/>
      <c r="Z86"/>
      <c r="AA86"/>
      <c r="AB86"/>
      <c r="AC86"/>
      <c r="AD86"/>
      <c r="AE86"/>
      <c r="AF86"/>
      <c r="AG86"/>
      <c r="AH86"/>
      <c r="AI86"/>
      <c r="AJ86"/>
      <c r="AK86"/>
      <c r="AL86" s="2002"/>
      <c r="AM86" s="2002"/>
      <c r="AN86" s="1998"/>
      <c r="AO86" s="1999"/>
      <c r="AP86" s="1999"/>
      <c r="AQ86" s="1999"/>
      <c r="AR86" s="1999"/>
      <c r="AS86" s="1999"/>
      <c r="AT86" s="1999"/>
      <c r="AU86" s="1999"/>
      <c r="AV86" s="1999"/>
      <c r="AW86" s="1999"/>
      <c r="AX86" s="1999"/>
      <c r="AY86" s="1999"/>
      <c r="AZ86" s="1999"/>
      <c r="BA86" s="1999"/>
      <c r="BB86" s="1999"/>
      <c r="BC86" s="1999"/>
      <c r="BD86" s="1999"/>
      <c r="BE86" s="1999"/>
      <c r="BF86" s="1999"/>
      <c r="BG86" s="1999"/>
      <c r="BH86" s="1999"/>
      <c r="BI86" s="1999"/>
      <c r="BJ86" s="1999"/>
      <c r="BK86" s="1999"/>
      <c r="BL86" s="1999"/>
      <c r="BM86" s="1999"/>
      <c r="BN86" s="1999"/>
      <c r="BO86" s="1999"/>
      <c r="BP86" s="1999"/>
      <c r="BQ86" s="1999"/>
      <c r="BR86" s="1999"/>
      <c r="BS86" s="1999"/>
      <c r="BT86" s="1999"/>
      <c r="BU86" s="1999"/>
      <c r="BV86" s="1999"/>
      <c r="BW86" s="2000"/>
      <c r="BX86"/>
      <c r="BY86"/>
      <c r="BZ86"/>
      <c r="CA86"/>
      <c r="CB86"/>
      <c r="CC86"/>
      <c r="CD86" s="99"/>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1:167" ht="30" customHeight="1">
      <c r="B87" s="394"/>
      <c r="C87" s="69"/>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99"/>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1:167" ht="30" customHeight="1">
      <c r="B88" s="394"/>
      <c r="C88" s="69"/>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99"/>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1:167" ht="30" customHeight="1">
      <c r="B89" s="389"/>
      <c r="C89" s="268"/>
      <c r="D89" s="175"/>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1375"/>
      <c r="AM89" s="1375"/>
      <c r="AN89" s="1375"/>
      <c r="AO89" s="1375"/>
      <c r="AP89" s="1375"/>
      <c r="AQ89" s="1375"/>
      <c r="AR89" s="1375"/>
      <c r="AS89" s="1375"/>
      <c r="AT89" s="1375"/>
      <c r="AU89" s="1375"/>
      <c r="AV89" s="1375"/>
      <c r="AW89" s="1375"/>
      <c r="AX89" s="1375"/>
      <c r="AY89" s="1375"/>
      <c r="AZ89" s="1375"/>
      <c r="BA89" s="1375"/>
      <c r="BB89" s="1375"/>
      <c r="BC89" s="1375"/>
      <c r="BD89" s="1375"/>
      <c r="BE89" s="1375"/>
      <c r="BF89" s="1375"/>
      <c r="BG89" s="1375"/>
      <c r="BH89" s="1375"/>
      <c r="BI89" s="1375"/>
      <c r="BJ89" s="1375"/>
      <c r="BK89" s="1375"/>
      <c r="BL89" s="1375"/>
      <c r="BM89" s="1375"/>
      <c r="BN89" s="1375"/>
      <c r="BO89" s="1375"/>
      <c r="BP89" s="1375"/>
      <c r="BQ89" s="1375"/>
      <c r="BR89" s="1375"/>
      <c r="BS89" s="1375"/>
      <c r="BT89" s="1375"/>
      <c r="BU89" s="1375"/>
      <c r="BV89" s="1375"/>
      <c r="BW89" s="1375"/>
      <c r="BX89"/>
      <c r="BY89"/>
      <c r="BZ89"/>
      <c r="CA89"/>
      <c r="CB89"/>
      <c r="CC89"/>
      <c r="CD89" s="99"/>
    </row>
    <row r="90" spans="1:167" ht="30" customHeight="1">
      <c r="B90" s="389"/>
      <c r="C90" s="161"/>
      <c r="D90" s="163"/>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1375"/>
      <c r="AM90" s="1375"/>
      <c r="AN90" s="1375"/>
      <c r="AO90" s="1375"/>
      <c r="AP90" s="1375"/>
      <c r="AQ90" s="1375"/>
      <c r="AR90" s="1375"/>
      <c r="AS90" s="1375"/>
      <c r="AT90" s="1375"/>
      <c r="AU90" s="1375"/>
      <c r="AV90" s="1375"/>
      <c r="AW90" s="1375"/>
      <c r="AX90" s="1375"/>
      <c r="AY90" s="1375"/>
      <c r="AZ90" s="1375"/>
      <c r="BA90" s="1375"/>
      <c r="BB90" s="1375"/>
      <c r="BC90" s="1375"/>
      <c r="BD90" s="1375"/>
      <c r="BE90" s="1375"/>
      <c r="BF90" s="1375"/>
      <c r="BG90" s="1375"/>
      <c r="BH90" s="1375"/>
      <c r="BI90" s="1375"/>
      <c r="BJ90" s="1375"/>
      <c r="BK90" s="1375"/>
      <c r="BL90" s="1375"/>
      <c r="BM90" s="1375"/>
      <c r="BN90" s="1375"/>
      <c r="BO90" s="1375"/>
      <c r="BP90" s="1375"/>
      <c r="BQ90" s="1375"/>
      <c r="BR90" s="1375"/>
      <c r="BS90" s="1375"/>
      <c r="BT90" s="1375"/>
      <c r="BU90" s="1375"/>
      <c r="BV90" s="1375"/>
      <c r="BW90" s="1375"/>
      <c r="BX90"/>
      <c r="BY90"/>
      <c r="BZ90"/>
      <c r="CA90"/>
      <c r="CB90"/>
      <c r="CC90"/>
      <c r="CD90" s="99"/>
    </row>
    <row r="91" spans="1:167" ht="30" customHeight="1">
      <c r="B91" s="389"/>
      <c r="C91" s="69"/>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99"/>
    </row>
    <row r="92" spans="1:167" ht="30" customHeight="1">
      <c r="B92" s="405"/>
      <c r="C92" s="69"/>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99"/>
    </row>
    <row r="93" spans="1:167" ht="30" customHeight="1">
      <c r="B93" s="190"/>
      <c r="C93" s="174"/>
      <c r="D93" s="174"/>
      <c r="E93" s="174"/>
      <c r="F93" s="174"/>
      <c r="G93" s="174"/>
      <c r="H93" s="174"/>
      <c r="I93" s="174"/>
      <c r="J93" s="174"/>
      <c r="K93" s="174"/>
      <c r="L93" s="174"/>
      <c r="M93" s="174"/>
      <c r="N93" s="174"/>
      <c r="O93" s="174"/>
      <c r="P93" s="174"/>
      <c r="Q93" s="174"/>
      <c r="R93" s="174"/>
      <c r="S93" s="174"/>
      <c r="T93" s="174"/>
      <c r="U93" s="174"/>
      <c r="V93" s="174"/>
      <c r="W93" s="174"/>
      <c r="X93" s="174"/>
      <c r="Y93" s="174"/>
      <c r="Z93" s="174"/>
      <c r="AA93" s="174"/>
      <c r="AB93" s="174"/>
      <c r="AC93" s="174"/>
      <c r="AD93" s="174"/>
      <c r="AE93" s="174"/>
      <c r="AF93" s="174"/>
      <c r="AG93" s="174"/>
      <c r="AH93" s="174"/>
      <c r="AI93" s="174"/>
      <c r="AJ93" s="174"/>
      <c r="AK93" s="174"/>
      <c r="AL93" s="174"/>
      <c r="AM93" s="174"/>
      <c r="AN93" s="174"/>
      <c r="AO93" s="174"/>
      <c r="AP93" s="174"/>
      <c r="AQ93" s="174"/>
      <c r="AR93" s="174"/>
      <c r="AS93" s="174"/>
      <c r="AT93" s="174"/>
      <c r="AU93" s="174"/>
      <c r="AV93" s="174"/>
      <c r="AW93" s="174"/>
      <c r="AX93" s="174"/>
      <c r="AY93" s="174"/>
      <c r="AZ93" s="174"/>
      <c r="BA93" s="174"/>
      <c r="BB93" s="174"/>
      <c r="BC93" s="174"/>
      <c r="BD93" s="174"/>
      <c r="BE93" s="174"/>
      <c r="BF93" s="174"/>
      <c r="BG93" s="174"/>
      <c r="BH93" s="174"/>
      <c r="BI93" s="174"/>
      <c r="BJ93" s="174"/>
      <c r="BK93" s="174"/>
      <c r="BL93" s="174"/>
      <c r="BM93" s="174"/>
      <c r="BN93" s="174"/>
      <c r="BO93" s="174"/>
      <c r="BP93" s="174"/>
      <c r="BQ93" s="174"/>
      <c r="BR93" s="174"/>
      <c r="BS93" s="174"/>
      <c r="BT93" s="174"/>
      <c r="BU93" s="174"/>
      <c r="BV93" s="174"/>
      <c r="BW93" s="174"/>
      <c r="BX93" s="174"/>
      <c r="BY93" s="174"/>
      <c r="BZ93" s="174"/>
      <c r="CA93" s="174"/>
      <c r="CB93" s="174"/>
      <c r="CC93" s="174"/>
      <c r="CD93" s="199"/>
    </row>
    <row r="96" spans="1:167" ht="28.2">
      <c r="A96" s="2008">
        <v>19</v>
      </c>
      <c r="B96" s="2008"/>
      <c r="C96" s="2008"/>
      <c r="D96" s="2008"/>
      <c r="E96" s="2008"/>
      <c r="F96" s="2008"/>
      <c r="G96" s="2008"/>
      <c r="H96" s="2008"/>
      <c r="I96" s="2008"/>
      <c r="J96" s="2008"/>
      <c r="K96" s="2008"/>
      <c r="L96" s="2008"/>
      <c r="M96" s="2008"/>
      <c r="N96" s="2008"/>
      <c r="O96" s="2008"/>
      <c r="P96" s="2008"/>
      <c r="Q96" s="2008"/>
      <c r="R96" s="2008"/>
      <c r="S96" s="2008"/>
      <c r="T96" s="2008"/>
      <c r="U96" s="2008"/>
      <c r="V96" s="2008"/>
      <c r="W96" s="2008"/>
      <c r="X96" s="2008"/>
      <c r="Y96" s="2008"/>
      <c r="Z96" s="2008"/>
      <c r="AA96" s="2008"/>
      <c r="AB96" s="2008"/>
      <c r="AC96" s="2008"/>
      <c r="AD96" s="2008"/>
      <c r="AE96" s="2008"/>
      <c r="AF96" s="2008"/>
      <c r="AG96" s="2008"/>
      <c r="AH96" s="2008"/>
      <c r="AI96" s="2008"/>
      <c r="AJ96" s="2008"/>
      <c r="AK96" s="2008"/>
      <c r="AL96" s="2008"/>
      <c r="AM96" s="2008"/>
      <c r="AN96" s="2008"/>
      <c r="AO96" s="2008"/>
      <c r="AP96" s="2008"/>
      <c r="AQ96" s="2008"/>
      <c r="AR96" s="2008"/>
      <c r="AS96" s="2008"/>
      <c r="AT96" s="2008"/>
      <c r="AU96" s="2008"/>
      <c r="AV96" s="2008"/>
      <c r="AW96" s="2008"/>
      <c r="AX96" s="2008"/>
      <c r="AY96" s="2008"/>
      <c r="AZ96" s="2008"/>
      <c r="BA96" s="2008"/>
      <c r="BB96" s="2008"/>
      <c r="BC96" s="2008"/>
      <c r="BD96" s="2008"/>
      <c r="BE96" s="2008"/>
      <c r="BF96" s="2008"/>
      <c r="BG96" s="2008"/>
      <c r="BH96" s="2008"/>
      <c r="BI96" s="2008"/>
      <c r="BJ96" s="2008"/>
      <c r="BK96" s="2008"/>
      <c r="BL96" s="2008"/>
      <c r="BM96" s="2008"/>
      <c r="BN96" s="2008"/>
      <c r="BO96" s="2008"/>
      <c r="BP96" s="2008"/>
      <c r="BQ96" s="2008"/>
      <c r="BR96" s="2008"/>
      <c r="BS96" s="2008"/>
      <c r="BT96" s="2008"/>
      <c r="BU96" s="2008"/>
      <c r="BV96" s="2008"/>
      <c r="BW96" s="2008"/>
      <c r="BX96" s="2008"/>
      <c r="BY96" s="2008"/>
      <c r="BZ96" s="2008"/>
      <c r="CA96" s="2008"/>
      <c r="CB96" s="2008"/>
      <c r="CC96" s="2008"/>
      <c r="CD96" s="2008"/>
      <c r="CE96" s="2008"/>
    </row>
  </sheetData>
  <mergeCells count="44">
    <mergeCell ref="AP69:AQ70"/>
    <mergeCell ref="AR69:CA70"/>
    <mergeCell ref="A96:CE96"/>
    <mergeCell ref="AL85:AM86"/>
    <mergeCell ref="AN85:BW86"/>
    <mergeCell ref="AP81:AQ82"/>
    <mergeCell ref="AR81:CA82"/>
    <mergeCell ref="AP77:AQ78"/>
    <mergeCell ref="AR77:CA78"/>
    <mergeCell ref="AP16:AQ17"/>
    <mergeCell ref="AP19:AQ20"/>
    <mergeCell ref="AP38:AQ39"/>
    <mergeCell ref="AL65:AM66"/>
    <mergeCell ref="AN65:BW66"/>
    <mergeCell ref="AP56:AQ57"/>
    <mergeCell ref="AP26:AQ27"/>
    <mergeCell ref="AR56:CA57"/>
    <mergeCell ref="AR52:CA53"/>
    <mergeCell ref="AR30:CA31"/>
    <mergeCell ref="AR34:CA35"/>
    <mergeCell ref="AR38:CA39"/>
    <mergeCell ref="AT12:CB12"/>
    <mergeCell ref="AT13:CA13"/>
    <mergeCell ref="CY18:CZ18"/>
    <mergeCell ref="AR19:CA20"/>
    <mergeCell ref="AR26:CA27"/>
    <mergeCell ref="AR22:CA23"/>
    <mergeCell ref="AR16:CA17"/>
    <mergeCell ref="D9:G10"/>
    <mergeCell ref="F58:AJ58"/>
    <mergeCell ref="AP61:AQ62"/>
    <mergeCell ref="AR61:CA62"/>
    <mergeCell ref="AP73:AQ74"/>
    <mergeCell ref="AR73:CA74"/>
    <mergeCell ref="AR41:CA42"/>
    <mergeCell ref="AR44:CA45"/>
    <mergeCell ref="AR47:CA48"/>
    <mergeCell ref="AP44:AQ45"/>
    <mergeCell ref="AP47:AQ48"/>
    <mergeCell ref="AP30:AQ31"/>
    <mergeCell ref="AP41:AQ42"/>
    <mergeCell ref="AP52:AQ53"/>
    <mergeCell ref="AP34:AQ35"/>
    <mergeCell ref="AP22:AQ23"/>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DK97"/>
  <sheetViews>
    <sheetView view="pageBreakPreview" topLeftCell="A46" zoomScale="40" zoomScaleNormal="25" zoomScaleSheetLayoutView="40" workbookViewId="0">
      <selection activeCell="X73" sqref="X73"/>
    </sheetView>
  </sheetViews>
  <sheetFormatPr defaultColWidth="2.44140625" defaultRowHeight="15"/>
  <cols>
    <col min="1" max="2" width="3.44140625" style="2" customWidth="1"/>
    <col min="3" max="3" width="3.88671875" style="2" customWidth="1"/>
    <col min="4" max="4" width="10.44140625" style="2" customWidth="1"/>
    <col min="5" max="22" width="3.88671875" style="2" customWidth="1"/>
    <col min="23" max="25" width="14.44140625" style="2" customWidth="1"/>
    <col min="26" max="87" width="3.88671875" style="2" customWidth="1"/>
    <col min="88" max="89" width="3.44140625" style="2" customWidth="1"/>
    <col min="90" max="93" width="2.44140625" style="2"/>
    <col min="94" max="94" width="2.44140625" style="2" customWidth="1"/>
    <col min="95" max="197" width="2.44140625" style="2"/>
    <col min="198" max="198" width="3.88671875" style="2" customWidth="1"/>
    <col min="199" max="199" width="9.109375" style="2" customWidth="1"/>
    <col min="200" max="200" width="3.88671875" style="2" customWidth="1"/>
    <col min="201" max="204" width="1.44140625" style="2" customWidth="1"/>
    <col min="205" max="286" width="3.88671875" style="2" customWidth="1"/>
    <col min="287" max="453" width="2.44140625" style="2"/>
    <col min="454" max="454" width="3.88671875" style="2" customWidth="1"/>
    <col min="455" max="455" width="9.109375" style="2" customWidth="1"/>
    <col min="456" max="456" width="3.88671875" style="2" customWidth="1"/>
    <col min="457" max="460" width="1.44140625" style="2" customWidth="1"/>
    <col min="461" max="542" width="3.88671875" style="2" customWidth="1"/>
    <col min="543" max="709" width="2.44140625" style="2"/>
    <col min="710" max="710" width="3.88671875" style="2" customWidth="1"/>
    <col min="711" max="711" width="9.109375" style="2" customWidth="1"/>
    <col min="712" max="712" width="3.88671875" style="2" customWidth="1"/>
    <col min="713" max="716" width="1.44140625" style="2" customWidth="1"/>
    <col min="717" max="798" width="3.88671875" style="2" customWidth="1"/>
    <col min="799" max="965" width="2.44140625" style="2"/>
    <col min="966" max="966" width="3.88671875" style="2" customWidth="1"/>
    <col min="967" max="967" width="9.109375" style="2" customWidth="1"/>
    <col min="968" max="968" width="3.88671875" style="2" customWidth="1"/>
    <col min="969" max="972" width="1.44140625" style="2" customWidth="1"/>
    <col min="973" max="1054" width="3.88671875" style="2" customWidth="1"/>
    <col min="1055" max="1221" width="2.44140625" style="2"/>
    <col min="1222" max="1222" width="3.88671875" style="2" customWidth="1"/>
    <col min="1223" max="1223" width="9.109375" style="2" customWidth="1"/>
    <col min="1224" max="1224" width="3.88671875" style="2" customWidth="1"/>
    <col min="1225" max="1228" width="1.44140625" style="2" customWidth="1"/>
    <col min="1229" max="1310" width="3.88671875" style="2" customWidth="1"/>
    <col min="1311" max="1477" width="2.44140625" style="2"/>
    <col min="1478" max="1478" width="3.88671875" style="2" customWidth="1"/>
    <col min="1479" max="1479" width="9.109375" style="2" customWidth="1"/>
    <col min="1480" max="1480" width="3.88671875" style="2" customWidth="1"/>
    <col min="1481" max="1484" width="1.44140625" style="2" customWidth="1"/>
    <col min="1485" max="1566" width="3.88671875" style="2" customWidth="1"/>
    <col min="1567" max="1733" width="2.44140625" style="2"/>
    <col min="1734" max="1734" width="3.88671875" style="2" customWidth="1"/>
    <col min="1735" max="1735" width="9.109375" style="2" customWidth="1"/>
    <col min="1736" max="1736" width="3.88671875" style="2" customWidth="1"/>
    <col min="1737" max="1740" width="1.44140625" style="2" customWidth="1"/>
    <col min="1741" max="1822" width="3.88671875" style="2" customWidth="1"/>
    <col min="1823" max="1989" width="2.44140625" style="2"/>
    <col min="1990" max="1990" width="3.88671875" style="2" customWidth="1"/>
    <col min="1991" max="1991" width="9.109375" style="2" customWidth="1"/>
    <col min="1992" max="1992" width="3.88671875" style="2" customWidth="1"/>
    <col min="1993" max="1996" width="1.44140625" style="2" customWidth="1"/>
    <col min="1997" max="2078" width="3.88671875" style="2" customWidth="1"/>
    <col min="2079" max="2245" width="2.44140625" style="2"/>
    <col min="2246" max="2246" width="3.88671875" style="2" customWidth="1"/>
    <col min="2247" max="2247" width="9.109375" style="2" customWidth="1"/>
    <col min="2248" max="2248" width="3.88671875" style="2" customWidth="1"/>
    <col min="2249" max="2252" width="1.44140625" style="2" customWidth="1"/>
    <col min="2253" max="2334" width="3.88671875" style="2" customWidth="1"/>
    <col min="2335" max="2501" width="2.44140625" style="2"/>
    <col min="2502" max="2502" width="3.88671875" style="2" customWidth="1"/>
    <col min="2503" max="2503" width="9.109375" style="2" customWidth="1"/>
    <col min="2504" max="2504" width="3.88671875" style="2" customWidth="1"/>
    <col min="2505" max="2508" width="1.44140625" style="2" customWidth="1"/>
    <col min="2509" max="2590" width="3.88671875" style="2" customWidth="1"/>
    <col min="2591" max="2757" width="2.44140625" style="2"/>
    <col min="2758" max="2758" width="3.88671875" style="2" customWidth="1"/>
    <col min="2759" max="2759" width="9.109375" style="2" customWidth="1"/>
    <col min="2760" max="2760" width="3.88671875" style="2" customWidth="1"/>
    <col min="2761" max="2764" width="1.44140625" style="2" customWidth="1"/>
    <col min="2765" max="2846" width="3.88671875" style="2" customWidth="1"/>
    <col min="2847" max="3013" width="2.44140625" style="2"/>
    <col min="3014" max="3014" width="3.88671875" style="2" customWidth="1"/>
    <col min="3015" max="3015" width="9.109375" style="2" customWidth="1"/>
    <col min="3016" max="3016" width="3.88671875" style="2" customWidth="1"/>
    <col min="3017" max="3020" width="1.44140625" style="2" customWidth="1"/>
    <col min="3021" max="3102" width="3.88671875" style="2" customWidth="1"/>
    <col min="3103" max="3269" width="2.44140625" style="2"/>
    <col min="3270" max="3270" width="3.88671875" style="2" customWidth="1"/>
    <col min="3271" max="3271" width="9.109375" style="2" customWidth="1"/>
    <col min="3272" max="3272" width="3.88671875" style="2" customWidth="1"/>
    <col min="3273" max="3276" width="1.44140625" style="2" customWidth="1"/>
    <col min="3277" max="3358" width="3.88671875" style="2" customWidth="1"/>
    <col min="3359" max="3525" width="2.44140625" style="2"/>
    <col min="3526" max="3526" width="3.88671875" style="2" customWidth="1"/>
    <col min="3527" max="3527" width="9.109375" style="2" customWidth="1"/>
    <col min="3528" max="3528" width="3.88671875" style="2" customWidth="1"/>
    <col min="3529" max="3532" width="1.44140625" style="2" customWidth="1"/>
    <col min="3533" max="3614" width="3.88671875" style="2" customWidth="1"/>
    <col min="3615" max="3781" width="2.44140625" style="2"/>
    <col min="3782" max="3782" width="3.88671875" style="2" customWidth="1"/>
    <col min="3783" max="3783" width="9.109375" style="2" customWidth="1"/>
    <col min="3784" max="3784" width="3.88671875" style="2" customWidth="1"/>
    <col min="3785" max="3788" width="1.44140625" style="2" customWidth="1"/>
    <col min="3789" max="3870" width="3.88671875" style="2" customWidth="1"/>
    <col min="3871" max="4037" width="2.44140625" style="2"/>
    <col min="4038" max="4038" width="3.88671875" style="2" customWidth="1"/>
    <col min="4039" max="4039" width="9.109375" style="2" customWidth="1"/>
    <col min="4040" max="4040" width="3.88671875" style="2" customWidth="1"/>
    <col min="4041" max="4044" width="1.44140625" style="2" customWidth="1"/>
    <col min="4045" max="4126" width="3.88671875" style="2" customWidth="1"/>
    <col min="4127" max="4293" width="2.44140625" style="2"/>
    <col min="4294" max="4294" width="3.88671875" style="2" customWidth="1"/>
    <col min="4295" max="4295" width="9.109375" style="2" customWidth="1"/>
    <col min="4296" max="4296" width="3.88671875" style="2" customWidth="1"/>
    <col min="4297" max="4300" width="1.44140625" style="2" customWidth="1"/>
    <col min="4301" max="4382" width="3.88671875" style="2" customWidth="1"/>
    <col min="4383" max="4549" width="2.44140625" style="2"/>
    <col min="4550" max="4550" width="3.88671875" style="2" customWidth="1"/>
    <col min="4551" max="4551" width="9.109375" style="2" customWidth="1"/>
    <col min="4552" max="4552" width="3.88671875" style="2" customWidth="1"/>
    <col min="4553" max="4556" width="1.44140625" style="2" customWidth="1"/>
    <col min="4557" max="4638" width="3.88671875" style="2" customWidth="1"/>
    <col min="4639" max="4805" width="2.44140625" style="2"/>
    <col min="4806" max="4806" width="3.88671875" style="2" customWidth="1"/>
    <col min="4807" max="4807" width="9.109375" style="2" customWidth="1"/>
    <col min="4808" max="4808" width="3.88671875" style="2" customWidth="1"/>
    <col min="4809" max="4812" width="1.44140625" style="2" customWidth="1"/>
    <col min="4813" max="4894" width="3.88671875" style="2" customWidth="1"/>
    <col min="4895" max="5061" width="2.44140625" style="2"/>
    <col min="5062" max="5062" width="3.88671875" style="2" customWidth="1"/>
    <col min="5063" max="5063" width="9.109375" style="2" customWidth="1"/>
    <col min="5064" max="5064" width="3.88671875" style="2" customWidth="1"/>
    <col min="5065" max="5068" width="1.44140625" style="2" customWidth="1"/>
    <col min="5069" max="5150" width="3.88671875" style="2" customWidth="1"/>
    <col min="5151" max="5317" width="2.44140625" style="2"/>
    <col min="5318" max="5318" width="3.88671875" style="2" customWidth="1"/>
    <col min="5319" max="5319" width="9.109375" style="2" customWidth="1"/>
    <col min="5320" max="5320" width="3.88671875" style="2" customWidth="1"/>
    <col min="5321" max="5324" width="1.44140625" style="2" customWidth="1"/>
    <col min="5325" max="5406" width="3.88671875" style="2" customWidth="1"/>
    <col min="5407" max="5573" width="2.44140625" style="2"/>
    <col min="5574" max="5574" width="3.88671875" style="2" customWidth="1"/>
    <col min="5575" max="5575" width="9.109375" style="2" customWidth="1"/>
    <col min="5576" max="5576" width="3.88671875" style="2" customWidth="1"/>
    <col min="5577" max="5580" width="1.44140625" style="2" customWidth="1"/>
    <col min="5581" max="5662" width="3.88671875" style="2" customWidth="1"/>
    <col min="5663" max="5829" width="2.44140625" style="2"/>
    <col min="5830" max="5830" width="3.88671875" style="2" customWidth="1"/>
    <col min="5831" max="5831" width="9.109375" style="2" customWidth="1"/>
    <col min="5832" max="5832" width="3.88671875" style="2" customWidth="1"/>
    <col min="5833" max="5836" width="1.44140625" style="2" customWidth="1"/>
    <col min="5837" max="5918" width="3.88671875" style="2" customWidth="1"/>
    <col min="5919" max="6085" width="2.44140625" style="2"/>
    <col min="6086" max="6086" width="3.88671875" style="2" customWidth="1"/>
    <col min="6087" max="6087" width="9.109375" style="2" customWidth="1"/>
    <col min="6088" max="6088" width="3.88671875" style="2" customWidth="1"/>
    <col min="6089" max="6092" width="1.44140625" style="2" customWidth="1"/>
    <col min="6093" max="6174" width="3.88671875" style="2" customWidth="1"/>
    <col min="6175" max="6341" width="2.44140625" style="2"/>
    <col min="6342" max="6342" width="3.88671875" style="2" customWidth="1"/>
    <col min="6343" max="6343" width="9.109375" style="2" customWidth="1"/>
    <col min="6344" max="6344" width="3.88671875" style="2" customWidth="1"/>
    <col min="6345" max="6348" width="1.44140625" style="2" customWidth="1"/>
    <col min="6349" max="6430" width="3.88671875" style="2" customWidth="1"/>
    <col min="6431" max="6597" width="2.44140625" style="2"/>
    <col min="6598" max="6598" width="3.88671875" style="2" customWidth="1"/>
    <col min="6599" max="6599" width="9.109375" style="2" customWidth="1"/>
    <col min="6600" max="6600" width="3.88671875" style="2" customWidth="1"/>
    <col min="6601" max="6604" width="1.44140625" style="2" customWidth="1"/>
    <col min="6605" max="6686" width="3.88671875" style="2" customWidth="1"/>
    <col min="6687" max="6853" width="2.44140625" style="2"/>
    <col min="6854" max="6854" width="3.88671875" style="2" customWidth="1"/>
    <col min="6855" max="6855" width="9.109375" style="2" customWidth="1"/>
    <col min="6856" max="6856" width="3.88671875" style="2" customWidth="1"/>
    <col min="6857" max="6860" width="1.44140625" style="2" customWidth="1"/>
    <col min="6861" max="6942" width="3.88671875" style="2" customWidth="1"/>
    <col min="6943" max="7109" width="2.44140625" style="2"/>
    <col min="7110" max="7110" width="3.88671875" style="2" customWidth="1"/>
    <col min="7111" max="7111" width="9.109375" style="2" customWidth="1"/>
    <col min="7112" max="7112" width="3.88671875" style="2" customWidth="1"/>
    <col min="7113" max="7116" width="1.44140625" style="2" customWidth="1"/>
    <col min="7117" max="7198" width="3.88671875" style="2" customWidth="1"/>
    <col min="7199" max="7365" width="2.44140625" style="2"/>
    <col min="7366" max="7366" width="3.88671875" style="2" customWidth="1"/>
    <col min="7367" max="7367" width="9.109375" style="2" customWidth="1"/>
    <col min="7368" max="7368" width="3.88671875" style="2" customWidth="1"/>
    <col min="7369" max="7372" width="1.44140625" style="2" customWidth="1"/>
    <col min="7373" max="7454" width="3.88671875" style="2" customWidth="1"/>
    <col min="7455" max="7621" width="2.44140625" style="2"/>
    <col min="7622" max="7622" width="3.88671875" style="2" customWidth="1"/>
    <col min="7623" max="7623" width="9.109375" style="2" customWidth="1"/>
    <col min="7624" max="7624" width="3.88671875" style="2" customWidth="1"/>
    <col min="7625" max="7628" width="1.44140625" style="2" customWidth="1"/>
    <col min="7629" max="7710" width="3.88671875" style="2" customWidth="1"/>
    <col min="7711" max="7877" width="2.44140625" style="2"/>
    <col min="7878" max="7878" width="3.88671875" style="2" customWidth="1"/>
    <col min="7879" max="7879" width="9.109375" style="2" customWidth="1"/>
    <col min="7880" max="7880" width="3.88671875" style="2" customWidth="1"/>
    <col min="7881" max="7884" width="1.44140625" style="2" customWidth="1"/>
    <col min="7885" max="7966" width="3.88671875" style="2" customWidth="1"/>
    <col min="7967" max="8133" width="2.44140625" style="2"/>
    <col min="8134" max="8134" width="3.88671875" style="2" customWidth="1"/>
    <col min="8135" max="8135" width="9.109375" style="2" customWidth="1"/>
    <col min="8136" max="8136" width="3.88671875" style="2" customWidth="1"/>
    <col min="8137" max="8140" width="1.44140625" style="2" customWidth="1"/>
    <col min="8141" max="8222" width="3.88671875" style="2" customWidth="1"/>
    <col min="8223" max="8389" width="2.44140625" style="2"/>
    <col min="8390" max="8390" width="3.88671875" style="2" customWidth="1"/>
    <col min="8391" max="8391" width="9.109375" style="2" customWidth="1"/>
    <col min="8392" max="8392" width="3.88671875" style="2" customWidth="1"/>
    <col min="8393" max="8396" width="1.44140625" style="2" customWidth="1"/>
    <col min="8397" max="8478" width="3.88671875" style="2" customWidth="1"/>
    <col min="8479" max="8645" width="2.44140625" style="2"/>
    <col min="8646" max="8646" width="3.88671875" style="2" customWidth="1"/>
    <col min="8647" max="8647" width="9.109375" style="2" customWidth="1"/>
    <col min="8648" max="8648" width="3.88671875" style="2" customWidth="1"/>
    <col min="8649" max="8652" width="1.44140625" style="2" customWidth="1"/>
    <col min="8653" max="8734" width="3.88671875" style="2" customWidth="1"/>
    <col min="8735" max="8901" width="2.44140625" style="2"/>
    <col min="8902" max="8902" width="3.88671875" style="2" customWidth="1"/>
    <col min="8903" max="8903" width="9.109375" style="2" customWidth="1"/>
    <col min="8904" max="8904" width="3.88671875" style="2" customWidth="1"/>
    <col min="8905" max="8908" width="1.44140625" style="2" customWidth="1"/>
    <col min="8909" max="8990" width="3.88671875" style="2" customWidth="1"/>
    <col min="8991" max="9157" width="2.44140625" style="2"/>
    <col min="9158" max="9158" width="3.88671875" style="2" customWidth="1"/>
    <col min="9159" max="9159" width="9.109375" style="2" customWidth="1"/>
    <col min="9160" max="9160" width="3.88671875" style="2" customWidth="1"/>
    <col min="9161" max="9164" width="1.44140625" style="2" customWidth="1"/>
    <col min="9165" max="9246" width="3.88671875" style="2" customWidth="1"/>
    <col min="9247" max="9413" width="2.44140625" style="2"/>
    <col min="9414" max="9414" width="3.88671875" style="2" customWidth="1"/>
    <col min="9415" max="9415" width="9.109375" style="2" customWidth="1"/>
    <col min="9416" max="9416" width="3.88671875" style="2" customWidth="1"/>
    <col min="9417" max="9420" width="1.44140625" style="2" customWidth="1"/>
    <col min="9421" max="9502" width="3.88671875" style="2" customWidth="1"/>
    <col min="9503" max="9669" width="2.44140625" style="2"/>
    <col min="9670" max="9670" width="3.88671875" style="2" customWidth="1"/>
    <col min="9671" max="9671" width="9.109375" style="2" customWidth="1"/>
    <col min="9672" max="9672" width="3.88671875" style="2" customWidth="1"/>
    <col min="9673" max="9676" width="1.44140625" style="2" customWidth="1"/>
    <col min="9677" max="9758" width="3.88671875" style="2" customWidth="1"/>
    <col min="9759" max="9925" width="2.44140625" style="2"/>
    <col min="9926" max="9926" width="3.88671875" style="2" customWidth="1"/>
    <col min="9927" max="9927" width="9.109375" style="2" customWidth="1"/>
    <col min="9928" max="9928" width="3.88671875" style="2" customWidth="1"/>
    <col min="9929" max="9932" width="1.44140625" style="2" customWidth="1"/>
    <col min="9933" max="10014" width="3.88671875" style="2" customWidth="1"/>
    <col min="10015" max="10181" width="2.44140625" style="2"/>
    <col min="10182" max="10182" width="3.88671875" style="2" customWidth="1"/>
    <col min="10183" max="10183" width="9.109375" style="2" customWidth="1"/>
    <col min="10184" max="10184" width="3.88671875" style="2" customWidth="1"/>
    <col min="10185" max="10188" width="1.44140625" style="2" customWidth="1"/>
    <col min="10189" max="10270" width="3.88671875" style="2" customWidth="1"/>
    <col min="10271" max="10437" width="2.44140625" style="2"/>
    <col min="10438" max="10438" width="3.88671875" style="2" customWidth="1"/>
    <col min="10439" max="10439" width="9.109375" style="2" customWidth="1"/>
    <col min="10440" max="10440" width="3.88671875" style="2" customWidth="1"/>
    <col min="10441" max="10444" width="1.44140625" style="2" customWidth="1"/>
    <col min="10445" max="10526" width="3.88671875" style="2" customWidth="1"/>
    <col min="10527" max="10693" width="2.44140625" style="2"/>
    <col min="10694" max="10694" width="3.88671875" style="2" customWidth="1"/>
    <col min="10695" max="10695" width="9.109375" style="2" customWidth="1"/>
    <col min="10696" max="10696" width="3.88671875" style="2" customWidth="1"/>
    <col min="10697" max="10700" width="1.44140625" style="2" customWidth="1"/>
    <col min="10701" max="10782" width="3.88671875" style="2" customWidth="1"/>
    <col min="10783" max="10949" width="2.44140625" style="2"/>
    <col min="10950" max="10950" width="3.88671875" style="2" customWidth="1"/>
    <col min="10951" max="10951" width="9.109375" style="2" customWidth="1"/>
    <col min="10952" max="10952" width="3.88671875" style="2" customWidth="1"/>
    <col min="10953" max="10956" width="1.44140625" style="2" customWidth="1"/>
    <col min="10957" max="11038" width="3.88671875" style="2" customWidth="1"/>
    <col min="11039" max="11205" width="2.44140625" style="2"/>
    <col min="11206" max="11206" width="3.88671875" style="2" customWidth="1"/>
    <col min="11207" max="11207" width="9.109375" style="2" customWidth="1"/>
    <col min="11208" max="11208" width="3.88671875" style="2" customWidth="1"/>
    <col min="11209" max="11212" width="1.44140625" style="2" customWidth="1"/>
    <col min="11213" max="11294" width="3.88671875" style="2" customWidth="1"/>
    <col min="11295" max="11461" width="2.44140625" style="2"/>
    <col min="11462" max="11462" width="3.88671875" style="2" customWidth="1"/>
    <col min="11463" max="11463" width="9.109375" style="2" customWidth="1"/>
    <col min="11464" max="11464" width="3.88671875" style="2" customWidth="1"/>
    <col min="11465" max="11468" width="1.44140625" style="2" customWidth="1"/>
    <col min="11469" max="11550" width="3.88671875" style="2" customWidth="1"/>
    <col min="11551" max="11717" width="2.44140625" style="2"/>
    <col min="11718" max="11718" width="3.88671875" style="2" customWidth="1"/>
    <col min="11719" max="11719" width="9.109375" style="2" customWidth="1"/>
    <col min="11720" max="11720" width="3.88671875" style="2" customWidth="1"/>
    <col min="11721" max="11724" width="1.44140625" style="2" customWidth="1"/>
    <col min="11725" max="11806" width="3.88671875" style="2" customWidth="1"/>
    <col min="11807" max="11973" width="2.44140625" style="2"/>
    <col min="11974" max="11974" width="3.88671875" style="2" customWidth="1"/>
    <col min="11975" max="11975" width="9.109375" style="2" customWidth="1"/>
    <col min="11976" max="11976" width="3.88671875" style="2" customWidth="1"/>
    <col min="11977" max="11980" width="1.44140625" style="2" customWidth="1"/>
    <col min="11981" max="12062" width="3.88671875" style="2" customWidth="1"/>
    <col min="12063" max="12229" width="2.44140625" style="2"/>
    <col min="12230" max="12230" width="3.88671875" style="2" customWidth="1"/>
    <col min="12231" max="12231" width="9.109375" style="2" customWidth="1"/>
    <col min="12232" max="12232" width="3.88671875" style="2" customWidth="1"/>
    <col min="12233" max="12236" width="1.44140625" style="2" customWidth="1"/>
    <col min="12237" max="12318" width="3.88671875" style="2" customWidth="1"/>
    <col min="12319" max="12485" width="2.44140625" style="2"/>
    <col min="12486" max="12486" width="3.88671875" style="2" customWidth="1"/>
    <col min="12487" max="12487" width="9.109375" style="2" customWidth="1"/>
    <col min="12488" max="12488" width="3.88671875" style="2" customWidth="1"/>
    <col min="12489" max="12492" width="1.44140625" style="2" customWidth="1"/>
    <col min="12493" max="12574" width="3.88671875" style="2" customWidth="1"/>
    <col min="12575" max="12741" width="2.44140625" style="2"/>
    <col min="12742" max="12742" width="3.88671875" style="2" customWidth="1"/>
    <col min="12743" max="12743" width="9.109375" style="2" customWidth="1"/>
    <col min="12744" max="12744" width="3.88671875" style="2" customWidth="1"/>
    <col min="12745" max="12748" width="1.44140625" style="2" customWidth="1"/>
    <col min="12749" max="12830" width="3.88671875" style="2" customWidth="1"/>
    <col min="12831" max="12997" width="2.44140625" style="2"/>
    <col min="12998" max="12998" width="3.88671875" style="2" customWidth="1"/>
    <col min="12999" max="12999" width="9.109375" style="2" customWidth="1"/>
    <col min="13000" max="13000" width="3.88671875" style="2" customWidth="1"/>
    <col min="13001" max="13004" width="1.44140625" style="2" customWidth="1"/>
    <col min="13005" max="13086" width="3.88671875" style="2" customWidth="1"/>
    <col min="13087" max="13253" width="2.44140625" style="2"/>
    <col min="13254" max="13254" width="3.88671875" style="2" customWidth="1"/>
    <col min="13255" max="13255" width="9.109375" style="2" customWidth="1"/>
    <col min="13256" max="13256" width="3.88671875" style="2" customWidth="1"/>
    <col min="13257" max="13260" width="1.44140625" style="2" customWidth="1"/>
    <col min="13261" max="13342" width="3.88671875" style="2" customWidth="1"/>
    <col min="13343" max="13509" width="2.44140625" style="2"/>
    <col min="13510" max="13510" width="3.88671875" style="2" customWidth="1"/>
    <col min="13511" max="13511" width="9.109375" style="2" customWidth="1"/>
    <col min="13512" max="13512" width="3.88671875" style="2" customWidth="1"/>
    <col min="13513" max="13516" width="1.44140625" style="2" customWidth="1"/>
    <col min="13517" max="13598" width="3.88671875" style="2" customWidth="1"/>
    <col min="13599" max="13765" width="2.44140625" style="2"/>
    <col min="13766" max="13766" width="3.88671875" style="2" customWidth="1"/>
    <col min="13767" max="13767" width="9.109375" style="2" customWidth="1"/>
    <col min="13768" max="13768" width="3.88671875" style="2" customWidth="1"/>
    <col min="13769" max="13772" width="1.44140625" style="2" customWidth="1"/>
    <col min="13773" max="13854" width="3.88671875" style="2" customWidth="1"/>
    <col min="13855" max="14021" width="2.44140625" style="2"/>
    <col min="14022" max="14022" width="3.88671875" style="2" customWidth="1"/>
    <col min="14023" max="14023" width="9.109375" style="2" customWidth="1"/>
    <col min="14024" max="14024" width="3.88671875" style="2" customWidth="1"/>
    <col min="14025" max="14028" width="1.44140625" style="2" customWidth="1"/>
    <col min="14029" max="14110" width="3.88671875" style="2" customWidth="1"/>
    <col min="14111" max="14277" width="2.44140625" style="2"/>
    <col min="14278" max="14278" width="3.88671875" style="2" customWidth="1"/>
    <col min="14279" max="14279" width="9.109375" style="2" customWidth="1"/>
    <col min="14280" max="14280" width="3.88671875" style="2" customWidth="1"/>
    <col min="14281" max="14284" width="1.44140625" style="2" customWidth="1"/>
    <col min="14285" max="14366" width="3.88671875" style="2" customWidth="1"/>
    <col min="14367" max="14533" width="2.44140625" style="2"/>
    <col min="14534" max="14534" width="3.88671875" style="2" customWidth="1"/>
    <col min="14535" max="14535" width="9.109375" style="2" customWidth="1"/>
    <col min="14536" max="14536" width="3.88671875" style="2" customWidth="1"/>
    <col min="14537" max="14540" width="1.44140625" style="2" customWidth="1"/>
    <col min="14541" max="14622" width="3.88671875" style="2" customWidth="1"/>
    <col min="14623" max="14789" width="2.44140625" style="2"/>
    <col min="14790" max="14790" width="3.88671875" style="2" customWidth="1"/>
    <col min="14791" max="14791" width="9.109375" style="2" customWidth="1"/>
    <col min="14792" max="14792" width="3.88671875" style="2" customWidth="1"/>
    <col min="14793" max="14796" width="1.44140625" style="2" customWidth="1"/>
    <col min="14797" max="14878" width="3.88671875" style="2" customWidth="1"/>
    <col min="14879" max="15045" width="2.44140625" style="2"/>
    <col min="15046" max="15046" width="3.88671875" style="2" customWidth="1"/>
    <col min="15047" max="15047" width="9.109375" style="2" customWidth="1"/>
    <col min="15048" max="15048" width="3.88671875" style="2" customWidth="1"/>
    <col min="15049" max="15052" width="1.44140625" style="2" customWidth="1"/>
    <col min="15053" max="15134" width="3.88671875" style="2" customWidth="1"/>
    <col min="15135" max="15301" width="2.44140625" style="2"/>
    <col min="15302" max="15302" width="3.88671875" style="2" customWidth="1"/>
    <col min="15303" max="15303" width="9.109375" style="2" customWidth="1"/>
    <col min="15304" max="15304" width="3.88671875" style="2" customWidth="1"/>
    <col min="15305" max="15308" width="1.44140625" style="2" customWidth="1"/>
    <col min="15309" max="15390" width="3.88671875" style="2" customWidth="1"/>
    <col min="15391" max="15557" width="2.44140625" style="2"/>
    <col min="15558" max="15558" width="3.88671875" style="2" customWidth="1"/>
    <col min="15559" max="15559" width="9.109375" style="2" customWidth="1"/>
    <col min="15560" max="15560" width="3.88671875" style="2" customWidth="1"/>
    <col min="15561" max="15564" width="1.44140625" style="2" customWidth="1"/>
    <col min="15565" max="15646" width="3.88671875" style="2" customWidth="1"/>
    <col min="15647" max="15813" width="2.44140625" style="2"/>
    <col min="15814" max="15814" width="3.88671875" style="2" customWidth="1"/>
    <col min="15815" max="15815" width="9.109375" style="2" customWidth="1"/>
    <col min="15816" max="15816" width="3.88671875" style="2" customWidth="1"/>
    <col min="15817" max="15820" width="1.44140625" style="2" customWidth="1"/>
    <col min="15821" max="15902" width="3.88671875" style="2" customWidth="1"/>
    <col min="15903" max="16069" width="2.44140625" style="2"/>
    <col min="16070" max="16070" width="3.88671875" style="2" customWidth="1"/>
    <col min="16071" max="16071" width="9.109375" style="2" customWidth="1"/>
    <col min="16072" max="16072" width="3.88671875" style="2" customWidth="1"/>
    <col min="16073" max="16076" width="1.44140625" style="2" customWidth="1"/>
    <col min="16077" max="16158" width="3.88671875" style="2" customWidth="1"/>
    <col min="16159" max="16384" width="2.44140625" style="2"/>
  </cols>
  <sheetData>
    <row r="1" spans="2:99" ht="15.9" customHeight="1">
      <c r="B1" s="1"/>
      <c r="C1" s="1"/>
      <c r="D1" s="1"/>
    </row>
    <row r="2" spans="2:99" ht="29.1" customHeight="1">
      <c r="B2" s="1"/>
      <c r="C2" s="1"/>
      <c r="D2" s="1"/>
    </row>
    <row r="3" spans="2:99" ht="29.1" customHeight="1">
      <c r="B3" s="1"/>
      <c r="C3" s="1"/>
      <c r="D3" s="1"/>
    </row>
    <row r="4" spans="2:99" ht="15.9" customHeight="1">
      <c r="B4" s="1"/>
      <c r="C4" s="139"/>
      <c r="D4" s="139"/>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row>
    <row r="5" spans="2:99" ht="15.9" customHeight="1">
      <c r="B5" s="1"/>
      <c r="C5" s="139"/>
      <c r="D5" s="139"/>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c r="CE5" s="140"/>
      <c r="CF5" s="140"/>
      <c r="CG5" s="140"/>
      <c r="CH5" s="140"/>
      <c r="CI5" s="140"/>
    </row>
    <row r="6" spans="2:99" ht="15.9" customHeight="1" thickBot="1">
      <c r="B6" s="1"/>
      <c r="C6" s="139"/>
      <c r="D6" s="139"/>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row>
    <row r="7" spans="2:99" ht="30" customHeight="1">
      <c r="B7" s="1"/>
      <c r="C7" s="180"/>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96"/>
      <c r="BS7" s="96"/>
      <c r="BT7" s="96"/>
      <c r="BU7" s="96"/>
      <c r="BV7" s="96"/>
      <c r="BW7" s="96"/>
      <c r="BX7" s="96"/>
      <c r="BY7" s="96"/>
      <c r="BZ7" s="96"/>
      <c r="CA7" s="96"/>
      <c r="CB7" s="96"/>
      <c r="CC7" s="96"/>
      <c r="CD7" s="96"/>
      <c r="CE7" s="96"/>
      <c r="CF7" s="96"/>
      <c r="CG7" s="96"/>
      <c r="CH7" s="96"/>
      <c r="CI7" s="148"/>
    </row>
    <row r="8" spans="2:99" ht="24.9" customHeight="1">
      <c r="B8" s="1"/>
      <c r="C8" s="447"/>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69"/>
      <c r="BS8" s="69"/>
      <c r="BT8" s="69"/>
      <c r="BU8" s="69"/>
      <c r="BV8" s="69"/>
      <c r="BW8" s="69"/>
      <c r="BX8" s="69"/>
      <c r="BY8" s="69"/>
      <c r="BZ8" s="69"/>
      <c r="CA8" s="69"/>
      <c r="CB8" s="69"/>
      <c r="CC8" s="69"/>
      <c r="CD8" s="69"/>
      <c r="CE8" s="69"/>
      <c r="CF8" s="69"/>
      <c r="CG8" s="69"/>
      <c r="CH8" s="69"/>
      <c r="CI8" s="99"/>
    </row>
    <row r="9" spans="2:99" ht="12" customHeight="1" thickBot="1">
      <c r="B9" s="1"/>
      <c r="C9" s="447"/>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69"/>
      <c r="BS9" s="69"/>
      <c r="BT9" s="69"/>
      <c r="BU9" s="69"/>
      <c r="BV9" s="69"/>
      <c r="BW9" s="69"/>
      <c r="BX9" s="69"/>
      <c r="BY9" s="69"/>
      <c r="BZ9" s="69"/>
      <c r="CA9" s="69"/>
      <c r="CB9" s="69"/>
      <c r="CC9" s="69"/>
      <c r="CD9" s="69"/>
      <c r="CE9" s="69"/>
      <c r="CF9" s="69"/>
      <c r="CG9" s="69"/>
      <c r="CH9" s="69"/>
      <c r="CI9" s="99"/>
    </row>
    <row r="10" spans="2:99" ht="23.1" customHeight="1">
      <c r="B10" s="1"/>
      <c r="C10" s="447"/>
      <c r="D10" s="69"/>
      <c r="E10" s="1989">
        <v>10</v>
      </c>
      <c r="F10" s="1990"/>
      <c r="G10" s="1990"/>
      <c r="H10" s="1990"/>
      <c r="I10" s="1991"/>
      <c r="J10" s="1082"/>
      <c r="K10" s="2021" t="s">
        <v>1548</v>
      </c>
      <c r="L10" s="2021"/>
      <c r="M10" s="2021"/>
      <c r="N10" s="2021"/>
      <c r="O10" s="2021"/>
      <c r="P10" s="2021"/>
      <c r="Q10" s="2021"/>
      <c r="R10" s="2021"/>
      <c r="S10" s="2021"/>
      <c r="T10" s="2021"/>
      <c r="U10" s="2021"/>
      <c r="V10" s="2021"/>
      <c r="W10" s="2021"/>
      <c r="X10" s="2021"/>
      <c r="Y10" s="2021"/>
      <c r="Z10" s="2021"/>
      <c r="AA10" s="2021"/>
      <c r="AB10" s="2021"/>
      <c r="AC10" s="2021"/>
      <c r="AD10" s="2021"/>
      <c r="AE10" s="2021"/>
      <c r="AF10" s="2021"/>
      <c r="AG10" s="2021"/>
      <c r="AH10" s="2021"/>
      <c r="AI10" s="2021"/>
      <c r="AJ10" s="2021"/>
      <c r="AK10" s="2021"/>
      <c r="AL10" s="2021"/>
      <c r="AM10" s="2021"/>
      <c r="AN10" s="2021"/>
      <c r="AO10" s="2021"/>
      <c r="AP10" s="2021"/>
      <c r="AQ10" s="2021"/>
      <c r="AR10" s="2021"/>
      <c r="AS10" s="2021"/>
      <c r="AT10" s="2021"/>
      <c r="AU10" s="2021"/>
      <c r="AV10" s="2021"/>
      <c r="AW10" s="2021"/>
      <c r="AX10" s="2021"/>
      <c r="AY10" s="2021"/>
      <c r="AZ10" s="2021"/>
      <c r="BA10" s="2021"/>
      <c r="BB10" s="2021"/>
      <c r="BC10" s="2021"/>
      <c r="BD10" s="2021"/>
      <c r="BE10" s="2021"/>
      <c r="BF10" s="2021"/>
      <c r="BG10" s="2021"/>
      <c r="BH10" s="2021"/>
      <c r="BI10" s="2021"/>
      <c r="BJ10" s="2021"/>
      <c r="BK10" s="2021"/>
      <c r="BL10" s="2021"/>
      <c r="BM10" s="69"/>
      <c r="BN10" s="69"/>
      <c r="BO10" s="69"/>
      <c r="BP10" s="69"/>
      <c r="BQ10" s="69"/>
      <c r="BR10" s="69"/>
      <c r="BS10" s="69"/>
      <c r="BT10" s="69"/>
      <c r="BU10" s="69"/>
      <c r="BV10" s="69"/>
      <c r="BW10" s="69"/>
      <c r="BX10" s="69"/>
      <c r="BY10" s="69"/>
      <c r="BZ10" s="69"/>
      <c r="CA10" s="69"/>
      <c r="CB10" s="69"/>
      <c r="CC10" s="69"/>
      <c r="CD10" s="69"/>
      <c r="CE10" s="69"/>
      <c r="CF10" s="69"/>
      <c r="CG10" s="69"/>
      <c r="CH10" s="69"/>
      <c r="CI10" s="99"/>
    </row>
    <row r="11" spans="2:99" ht="23.1" customHeight="1">
      <c r="B11" s="1"/>
      <c r="C11" s="447"/>
      <c r="D11" s="69"/>
      <c r="E11" s="2011"/>
      <c r="F11" s="2012"/>
      <c r="G11" s="2012"/>
      <c r="H11" s="2012"/>
      <c r="I11" s="2013"/>
      <c r="J11" s="1082"/>
      <c r="K11" s="2021"/>
      <c r="L11" s="2021"/>
      <c r="M11" s="2021"/>
      <c r="N11" s="2021"/>
      <c r="O11" s="2021"/>
      <c r="P11" s="2021"/>
      <c r="Q11" s="2021"/>
      <c r="R11" s="2021"/>
      <c r="S11" s="2021"/>
      <c r="T11" s="2021"/>
      <c r="U11" s="2021"/>
      <c r="V11" s="2021"/>
      <c r="W11" s="2021"/>
      <c r="X11" s="2021"/>
      <c r="Y11" s="2021"/>
      <c r="Z11" s="2021"/>
      <c r="AA11" s="2021"/>
      <c r="AB11" s="2021"/>
      <c r="AC11" s="2021"/>
      <c r="AD11" s="2021"/>
      <c r="AE11" s="2021"/>
      <c r="AF11" s="2021"/>
      <c r="AG11" s="2021"/>
      <c r="AH11" s="2021"/>
      <c r="AI11" s="2021"/>
      <c r="AJ11" s="2021"/>
      <c r="AK11" s="2021"/>
      <c r="AL11" s="2021"/>
      <c r="AM11" s="2021"/>
      <c r="AN11" s="2021"/>
      <c r="AO11" s="2021"/>
      <c r="AP11" s="2021"/>
      <c r="AQ11" s="2021"/>
      <c r="AR11" s="2021"/>
      <c r="AS11" s="2021"/>
      <c r="AT11" s="2021"/>
      <c r="AU11" s="2021"/>
      <c r="AV11" s="2021"/>
      <c r="AW11" s="2021"/>
      <c r="AX11" s="2021"/>
      <c r="AY11" s="2021"/>
      <c r="AZ11" s="2021"/>
      <c r="BA11" s="2021"/>
      <c r="BB11" s="2021"/>
      <c r="BC11" s="2021"/>
      <c r="BD11" s="2021"/>
      <c r="BE11" s="2021"/>
      <c r="BF11" s="2021"/>
      <c r="BG11" s="2021"/>
      <c r="BH11" s="2021"/>
      <c r="BI11" s="2021"/>
      <c r="BJ11" s="2021"/>
      <c r="BK11" s="2021"/>
      <c r="BL11" s="2021"/>
      <c r="BM11" s="69"/>
      <c r="BN11" s="69"/>
      <c r="BO11" s="69"/>
      <c r="BP11" s="69"/>
      <c r="BQ11" s="69"/>
      <c r="BR11" s="69"/>
      <c r="BS11" s="69"/>
      <c r="BT11" s="69"/>
      <c r="BU11" s="69"/>
      <c r="BV11" s="69"/>
      <c r="BW11" s="69"/>
      <c r="BX11" s="69"/>
      <c r="BY11" s="69"/>
      <c r="BZ11" s="69"/>
      <c r="CA11" s="69"/>
      <c r="CB11" s="69"/>
      <c r="CC11" s="69"/>
      <c r="CD11" s="69"/>
      <c r="CE11" s="69"/>
      <c r="CF11" s="69"/>
      <c r="CG11" s="69"/>
      <c r="CH11" s="69"/>
      <c r="CI11" s="99"/>
    </row>
    <row r="12" spans="2:99" ht="39.9" customHeight="1" thickBot="1">
      <c r="B12" s="1"/>
      <c r="C12" s="447"/>
      <c r="E12" s="1992"/>
      <c r="F12" s="1993"/>
      <c r="G12" s="1993"/>
      <c r="H12" s="1993"/>
      <c r="I12" s="1994"/>
      <c r="J12" s="1082"/>
      <c r="K12" s="192" t="s">
        <v>1549</v>
      </c>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CG12" s="142"/>
      <c r="CH12" s="142"/>
      <c r="CI12" s="168"/>
    </row>
    <row r="13" spans="2:99" ht="30">
      <c r="B13" s="1"/>
      <c r="C13" s="448"/>
      <c r="D13" s="136"/>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c r="BG13" s="136"/>
      <c r="BH13" s="136"/>
      <c r="BI13" s="136"/>
      <c r="BJ13" s="136"/>
      <c r="BK13" s="136"/>
      <c r="BL13" s="136"/>
      <c r="BM13" s="136"/>
      <c r="BN13" s="136"/>
      <c r="BO13" s="136"/>
      <c r="BP13" s="136"/>
      <c r="BQ13" s="136"/>
      <c r="BR13" s="136"/>
      <c r="BS13" s="136"/>
      <c r="BT13" s="136"/>
      <c r="BU13" s="136"/>
      <c r="BV13" s="136"/>
      <c r="BW13" s="136"/>
      <c r="BX13" s="136"/>
      <c r="BY13" s="136"/>
      <c r="BZ13" s="136"/>
      <c r="CA13" s="136"/>
      <c r="CB13" s="136"/>
      <c r="CC13" s="136"/>
      <c r="CD13" s="136"/>
      <c r="CE13" s="136"/>
      <c r="CF13" s="136"/>
      <c r="CG13" s="144"/>
      <c r="CH13" s="144"/>
      <c r="CI13" s="169"/>
    </row>
    <row r="14" spans="2:99" ht="30" customHeight="1">
      <c r="B14" s="1"/>
      <c r="C14" s="448"/>
      <c r="D14" s="69"/>
      <c r="E14" s="69"/>
      <c r="F14" s="69"/>
      <c r="G14" s="69"/>
      <c r="H14" s="69"/>
      <c r="I14" s="69"/>
      <c r="J14" s="69"/>
      <c r="K14" s="69"/>
      <c r="L14" s="69"/>
      <c r="M14" s="69"/>
      <c r="N14" s="69"/>
      <c r="O14" s="69"/>
      <c r="P14" s="69"/>
      <c r="Q14" s="69"/>
      <c r="R14" s="69"/>
      <c r="S14" s="69"/>
      <c r="T14" s="69"/>
      <c r="U14" s="69"/>
      <c r="V14" s="69"/>
      <c r="W14" s="69"/>
      <c r="X14" s="69"/>
      <c r="Y14" s="69"/>
      <c r="Z14" s="69"/>
      <c r="AA14" s="69"/>
      <c r="AB14" s="2075" t="s">
        <v>1550</v>
      </c>
      <c r="AC14" s="2075"/>
      <c r="AD14" s="2075"/>
      <c r="AE14" s="2075"/>
      <c r="AF14" s="2075"/>
      <c r="AG14" s="2075"/>
      <c r="AH14" s="2075"/>
      <c r="AI14" s="2075"/>
      <c r="AJ14" s="2075"/>
      <c r="AK14" s="2075"/>
      <c r="AL14" s="2075"/>
      <c r="AM14" s="2075"/>
      <c r="AN14" s="2075"/>
      <c r="AO14" s="2075"/>
      <c r="AP14" s="2075"/>
      <c r="AQ14" s="2075"/>
      <c r="AR14" s="2075"/>
      <c r="AS14" s="2075"/>
      <c r="AT14" s="2075"/>
      <c r="AU14" s="2075"/>
      <c r="AV14" s="2075"/>
      <c r="AW14" s="2075"/>
      <c r="AX14" s="2075"/>
      <c r="AY14" s="2075"/>
      <c r="AZ14" s="2075"/>
      <c r="BA14" s="2075"/>
      <c r="BB14" s="2075"/>
      <c r="BF14" s="2075" t="s">
        <v>1551</v>
      </c>
      <c r="BG14" s="2075"/>
      <c r="BH14" s="2075"/>
      <c r="BI14" s="2075"/>
      <c r="BJ14" s="2075"/>
      <c r="BK14" s="2075"/>
      <c r="BL14" s="2075"/>
      <c r="BM14" s="2075"/>
      <c r="BN14" s="2075"/>
      <c r="BO14" s="2075"/>
      <c r="BP14" s="2075"/>
      <c r="BQ14" s="2075"/>
      <c r="BR14" s="2075"/>
      <c r="BS14" s="2075"/>
      <c r="BT14" s="2075"/>
      <c r="BU14" s="2075"/>
      <c r="BV14" s="2075"/>
      <c r="BW14" s="2075"/>
      <c r="BX14" s="2075"/>
      <c r="BY14" s="2075"/>
      <c r="BZ14" s="2075"/>
      <c r="CA14" s="2075"/>
      <c r="CB14" s="2075"/>
      <c r="CC14" s="2075"/>
      <c r="CD14" s="2075"/>
      <c r="CE14" s="2075"/>
      <c r="CF14" s="2075"/>
      <c r="CG14" s="450"/>
      <c r="CH14" s="69"/>
      <c r="CI14" s="169"/>
    </row>
    <row r="15" spans="2:99" ht="30" customHeight="1">
      <c r="B15" s="1"/>
      <c r="C15" s="448"/>
      <c r="D15" s="69"/>
      <c r="E15" s="69"/>
      <c r="F15" s="69"/>
      <c r="G15" s="69"/>
      <c r="H15" s="69"/>
      <c r="I15" s="69"/>
      <c r="J15" s="69"/>
      <c r="K15" s="69"/>
      <c r="L15" s="69"/>
      <c r="M15" s="69"/>
      <c r="N15" s="69"/>
      <c r="O15" s="69"/>
      <c r="P15" s="69"/>
      <c r="Q15" s="69"/>
      <c r="R15" s="69"/>
      <c r="S15" s="69"/>
      <c r="T15" s="69"/>
      <c r="U15" s="69"/>
      <c r="V15" s="69"/>
      <c r="W15" s="69"/>
      <c r="X15" s="69"/>
      <c r="Y15" s="69"/>
      <c r="Z15" s="69"/>
      <c r="AA15" s="69"/>
      <c r="AB15" s="2075" t="s">
        <v>913</v>
      </c>
      <c r="AC15" s="2076"/>
      <c r="AD15" s="2076"/>
      <c r="AE15" s="2076"/>
      <c r="AF15" s="2076"/>
      <c r="AG15" s="2076"/>
      <c r="AH15" s="2076"/>
      <c r="AI15" s="2076"/>
      <c r="AJ15" s="2076"/>
      <c r="AK15" s="2076"/>
      <c r="AL15" s="2076"/>
      <c r="AM15" s="2076"/>
      <c r="AN15" s="2076"/>
      <c r="AO15" s="2076"/>
      <c r="AP15" s="2076"/>
      <c r="AQ15" s="2076"/>
      <c r="AR15" s="2076"/>
      <c r="AS15" s="2076"/>
      <c r="AT15" s="2076"/>
      <c r="AU15" s="2076"/>
      <c r="AV15" s="2076"/>
      <c r="AW15" s="2076"/>
      <c r="AX15" s="2076"/>
      <c r="AY15" s="2076"/>
      <c r="AZ15" s="2076"/>
      <c r="BA15" s="2076"/>
      <c r="BB15" s="2076"/>
      <c r="BC15" s="136"/>
      <c r="BD15" s="136"/>
      <c r="BE15" s="136"/>
      <c r="BF15" s="2075" t="s">
        <v>913</v>
      </c>
      <c r="BG15" s="2076"/>
      <c r="BH15" s="2076"/>
      <c r="BI15" s="2076"/>
      <c r="BJ15" s="2076"/>
      <c r="BK15" s="2076"/>
      <c r="BL15" s="2076"/>
      <c r="BM15" s="2076"/>
      <c r="BN15" s="2076"/>
      <c r="BO15" s="2076"/>
      <c r="BP15" s="2076"/>
      <c r="BQ15" s="2076"/>
      <c r="BR15" s="2076"/>
      <c r="BS15" s="2076"/>
      <c r="BT15" s="2076"/>
      <c r="BU15" s="2076"/>
      <c r="BV15" s="2076"/>
      <c r="BW15" s="2076"/>
      <c r="BX15" s="2076"/>
      <c r="BY15" s="2076"/>
      <c r="BZ15" s="2076"/>
      <c r="CA15" s="2076"/>
      <c r="CB15" s="2076"/>
      <c r="CC15" s="2076"/>
      <c r="CD15" s="2076"/>
      <c r="CE15" s="2076"/>
      <c r="CF15" s="2076"/>
      <c r="CG15" s="446"/>
      <c r="CH15" s="69"/>
      <c r="CI15" s="169"/>
    </row>
    <row r="16" spans="2:99" ht="28.2">
      <c r="B16" s="1"/>
      <c r="C16" s="389"/>
      <c r="D16" s="278"/>
      <c r="E16" s="132"/>
      <c r="F16" s="451"/>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Y16" s="2077">
        <v>1001</v>
      </c>
      <c r="AZ16" s="2077"/>
      <c r="BA16" s="2077"/>
      <c r="BB16" s="2077"/>
      <c r="CC16" s="2078">
        <v>1002</v>
      </c>
      <c r="CD16" s="2078"/>
      <c r="CE16" s="2078"/>
      <c r="CF16" s="2078"/>
      <c r="CG16" s="1"/>
      <c r="CH16" s="69"/>
      <c r="CI16" s="78"/>
      <c r="CR16" s="200"/>
      <c r="CS16" s="200"/>
      <c r="CT16" s="200"/>
      <c r="CU16" s="200"/>
    </row>
    <row r="17" spans="2:99" ht="30" customHeight="1">
      <c r="B17" s="1"/>
      <c r="C17" s="389"/>
      <c r="D17" s="278" t="s">
        <v>778</v>
      </c>
      <c r="E17" s="132"/>
      <c r="F17" s="451" t="s">
        <v>1327</v>
      </c>
      <c r="H17" s="69"/>
      <c r="I17" s="69"/>
      <c r="J17" s="69"/>
      <c r="K17" s="69"/>
      <c r="L17" s="69"/>
      <c r="M17" s="69"/>
      <c r="N17" s="69"/>
      <c r="O17" s="69"/>
      <c r="P17" s="69"/>
      <c r="Q17" s="69"/>
      <c r="R17" s="69"/>
      <c r="S17" s="69"/>
      <c r="T17" s="69"/>
      <c r="U17" s="69"/>
      <c r="V17" s="69"/>
      <c r="W17" s="1369"/>
      <c r="X17" s="1369"/>
      <c r="Y17" s="1369"/>
      <c r="Z17" s="2001" t="s">
        <v>997</v>
      </c>
      <c r="AA17" s="2002"/>
      <c r="AB17" s="1995"/>
      <c r="AC17" s="1996"/>
      <c r="AD17" s="1996"/>
      <c r="AE17" s="1996"/>
      <c r="AF17" s="1996"/>
      <c r="AG17" s="1996"/>
      <c r="AH17" s="1996"/>
      <c r="AI17" s="1996"/>
      <c r="AJ17" s="1996"/>
      <c r="AK17" s="1996"/>
      <c r="AL17" s="1996"/>
      <c r="AM17" s="1996"/>
      <c r="AN17" s="1996"/>
      <c r="AO17" s="1996"/>
      <c r="AP17" s="1996"/>
      <c r="AQ17" s="1996"/>
      <c r="AR17" s="1996"/>
      <c r="AS17" s="1996"/>
      <c r="AT17" s="1996"/>
      <c r="AU17" s="1996"/>
      <c r="AV17" s="1996"/>
      <c r="AW17" s="1996"/>
      <c r="AX17" s="1996"/>
      <c r="AY17" s="1996"/>
      <c r="AZ17" s="1996"/>
      <c r="BA17" s="1996"/>
      <c r="BB17" s="1997"/>
      <c r="BD17" s="2001" t="s">
        <v>997</v>
      </c>
      <c r="BE17" s="2002"/>
      <c r="BF17" s="1995"/>
      <c r="BG17" s="1996"/>
      <c r="BH17" s="1996"/>
      <c r="BI17" s="1996"/>
      <c r="BJ17" s="1996"/>
      <c r="BK17" s="1996"/>
      <c r="BL17" s="1996"/>
      <c r="BM17" s="1996"/>
      <c r="BN17" s="1996"/>
      <c r="BO17" s="1996"/>
      <c r="BP17" s="1996"/>
      <c r="BQ17" s="1996"/>
      <c r="BR17" s="1996"/>
      <c r="BS17" s="1996"/>
      <c r="BT17" s="1996"/>
      <c r="BU17" s="1996"/>
      <c r="BV17" s="1996"/>
      <c r="BW17" s="1996"/>
      <c r="BX17" s="1996"/>
      <c r="BY17" s="1996"/>
      <c r="BZ17" s="1996"/>
      <c r="CA17" s="1996"/>
      <c r="CB17" s="1996"/>
      <c r="CC17" s="1996"/>
      <c r="CD17" s="1996"/>
      <c r="CE17" s="1996"/>
      <c r="CF17" s="1997"/>
      <c r="CG17" s="69"/>
      <c r="CH17" s="69"/>
      <c r="CI17" s="41"/>
      <c r="CR17" s="120"/>
      <c r="CS17" s="120"/>
      <c r="CT17" s="120"/>
      <c r="CU17" s="120"/>
    </row>
    <row r="18" spans="2:99" ht="30" customHeight="1">
      <c r="B18" s="1"/>
      <c r="C18" s="449"/>
      <c r="D18" s="279"/>
      <c r="E18" s="134"/>
      <c r="F18" s="452" t="s">
        <v>1328</v>
      </c>
      <c r="H18" s="69"/>
      <c r="I18" s="69"/>
      <c r="J18" s="69"/>
      <c r="K18" s="69"/>
      <c r="L18" s="69"/>
      <c r="M18" s="69"/>
      <c r="N18" s="69"/>
      <c r="O18" s="69"/>
      <c r="P18" s="69"/>
      <c r="Q18" s="69"/>
      <c r="R18" s="69"/>
      <c r="S18" s="69"/>
      <c r="T18" s="69"/>
      <c r="U18" s="69"/>
      <c r="V18" s="69"/>
      <c r="W18" s="1369"/>
      <c r="X18" s="1369"/>
      <c r="Y18" s="1369"/>
      <c r="Z18" s="2002"/>
      <c r="AA18" s="2002"/>
      <c r="AB18" s="1998"/>
      <c r="AC18" s="1999"/>
      <c r="AD18" s="1999"/>
      <c r="AE18" s="1999"/>
      <c r="AF18" s="1999"/>
      <c r="AG18" s="1999"/>
      <c r="AH18" s="1999"/>
      <c r="AI18" s="1999"/>
      <c r="AJ18" s="1999"/>
      <c r="AK18" s="1999"/>
      <c r="AL18" s="1999"/>
      <c r="AM18" s="1999"/>
      <c r="AN18" s="1999"/>
      <c r="AO18" s="1999"/>
      <c r="AP18" s="1999"/>
      <c r="AQ18" s="1999"/>
      <c r="AR18" s="1999"/>
      <c r="AS18" s="1999"/>
      <c r="AT18" s="1999"/>
      <c r="AU18" s="1999"/>
      <c r="AV18" s="1999"/>
      <c r="AW18" s="1999"/>
      <c r="AX18" s="1999"/>
      <c r="AY18" s="1999"/>
      <c r="AZ18" s="1999"/>
      <c r="BA18" s="1999"/>
      <c r="BB18" s="2000"/>
      <c r="BD18" s="2002"/>
      <c r="BE18" s="2002"/>
      <c r="BF18" s="1998"/>
      <c r="BG18" s="1999"/>
      <c r="BH18" s="1999"/>
      <c r="BI18" s="1999"/>
      <c r="BJ18" s="1999"/>
      <c r="BK18" s="1999"/>
      <c r="BL18" s="1999"/>
      <c r="BM18" s="1999"/>
      <c r="BN18" s="1999"/>
      <c r="BO18" s="1999"/>
      <c r="BP18" s="1999"/>
      <c r="BQ18" s="1999"/>
      <c r="BR18" s="1999"/>
      <c r="BS18" s="1999"/>
      <c r="BT18" s="1999"/>
      <c r="BU18" s="1999"/>
      <c r="BV18" s="1999"/>
      <c r="BW18" s="1999"/>
      <c r="BX18" s="1999"/>
      <c r="BY18" s="1999"/>
      <c r="BZ18" s="1999"/>
      <c r="CA18" s="1999"/>
      <c r="CB18" s="1999"/>
      <c r="CC18" s="1999"/>
      <c r="CD18" s="1999"/>
      <c r="CE18" s="1999"/>
      <c r="CF18" s="2000"/>
      <c r="CG18" s="69"/>
      <c r="CH18" s="69"/>
      <c r="CI18" s="41"/>
      <c r="CJ18" s="149"/>
      <c r="CK18" s="149"/>
      <c r="CL18" s="149"/>
      <c r="CR18" s="120"/>
      <c r="CS18" s="120"/>
      <c r="CT18" s="120"/>
      <c r="CU18" s="120"/>
    </row>
    <row r="19" spans="2:99" ht="30" customHeight="1">
      <c r="B19" s="1"/>
      <c r="C19" s="394"/>
      <c r="F19" s="453"/>
      <c r="CG19" s="69"/>
      <c r="CH19" s="69"/>
      <c r="CI19" s="41"/>
      <c r="CR19" s="200"/>
      <c r="CS19" s="200"/>
      <c r="CT19" s="200"/>
      <c r="CU19" s="200"/>
    </row>
    <row r="20" spans="2:99" ht="30" customHeight="1">
      <c r="B20" s="1"/>
      <c r="C20" s="389"/>
      <c r="D20" s="280" t="s">
        <v>729</v>
      </c>
      <c r="F20" s="161" t="s">
        <v>1552</v>
      </c>
      <c r="W20" s="379"/>
      <c r="X20" s="379"/>
      <c r="Y20" s="379"/>
      <c r="Z20" s="354"/>
      <c r="AA20" s="1375"/>
      <c r="AB20" s="1375"/>
      <c r="AC20" s="1375"/>
      <c r="AD20" s="1375"/>
      <c r="AE20" s="1375"/>
      <c r="AF20" s="1375"/>
      <c r="AG20" s="1375"/>
      <c r="AH20" s="1375"/>
      <c r="AI20" s="1375"/>
      <c r="AJ20" s="1375"/>
      <c r="AK20" s="1375"/>
      <c r="AL20" s="1375"/>
      <c r="AM20" s="1375"/>
      <c r="AN20" s="1375"/>
      <c r="AO20" s="1375"/>
      <c r="AP20" s="1375"/>
      <c r="AQ20" s="1375"/>
      <c r="AR20" s="1375"/>
      <c r="AS20" s="1375"/>
      <c r="AT20" s="1375"/>
      <c r="AU20" s="1375"/>
      <c r="AV20" s="1375"/>
      <c r="AW20" s="1375"/>
      <c r="AX20" s="1375"/>
      <c r="AY20" s="1375"/>
      <c r="AZ20" s="1375"/>
      <c r="BA20" s="1375"/>
      <c r="BB20" s="1375"/>
      <c r="BC20" s="77"/>
      <c r="BD20" s="354"/>
      <c r="BE20" s="1375"/>
      <c r="BF20" s="1375"/>
      <c r="BG20" s="1375"/>
      <c r="BH20" s="1375"/>
      <c r="BI20" s="1375"/>
      <c r="BJ20" s="1375"/>
      <c r="BK20" s="1375"/>
      <c r="BL20" s="1375"/>
      <c r="BM20" s="1375"/>
      <c r="BN20" s="1375"/>
      <c r="BO20" s="1375"/>
      <c r="BP20" s="1375"/>
      <c r="BQ20" s="1375"/>
      <c r="BR20" s="1375"/>
      <c r="BS20" s="1375"/>
      <c r="BT20" s="1375"/>
      <c r="BU20" s="1375"/>
      <c r="BV20" s="1375"/>
      <c r="BW20" s="1375"/>
      <c r="BX20" s="1375"/>
      <c r="BY20" s="1375"/>
      <c r="BZ20" s="1375"/>
      <c r="CA20" s="1375"/>
      <c r="CB20" s="1375"/>
      <c r="CC20" s="1375"/>
      <c r="CD20" s="1375"/>
      <c r="CE20" s="1375"/>
      <c r="CF20" s="1375"/>
      <c r="CG20" s="69"/>
      <c r="CH20" s="69"/>
      <c r="CI20" s="41"/>
      <c r="CR20" s="200"/>
      <c r="CS20" s="200"/>
      <c r="CT20" s="200"/>
      <c r="CU20" s="200"/>
    </row>
    <row r="21" spans="2:99" ht="30" customHeight="1">
      <c r="B21" s="1"/>
      <c r="C21" s="449"/>
      <c r="D21" s="280"/>
      <c r="F21" s="161" t="s">
        <v>1330</v>
      </c>
      <c r="H21" s="69"/>
      <c r="I21" s="69"/>
      <c r="J21" s="69"/>
      <c r="K21" s="69"/>
      <c r="L21" s="69"/>
      <c r="M21" s="69"/>
      <c r="N21" s="69"/>
      <c r="O21" s="69"/>
      <c r="P21" s="69"/>
      <c r="Q21" s="69"/>
      <c r="R21" s="69"/>
      <c r="S21" s="69"/>
      <c r="T21" s="69"/>
      <c r="U21" s="69"/>
      <c r="V21" s="69"/>
      <c r="W21" s="1369"/>
      <c r="X21" s="1369"/>
      <c r="Y21" s="1369"/>
      <c r="Z21" s="2001" t="s">
        <v>1003</v>
      </c>
      <c r="AA21" s="2002"/>
      <c r="AB21" s="1995"/>
      <c r="AC21" s="1996"/>
      <c r="AD21" s="1996"/>
      <c r="AE21" s="1996"/>
      <c r="AF21" s="1996"/>
      <c r="AG21" s="1996"/>
      <c r="AH21" s="1996"/>
      <c r="AI21" s="1996"/>
      <c r="AJ21" s="1996"/>
      <c r="AK21" s="1996"/>
      <c r="AL21" s="1996"/>
      <c r="AM21" s="1996"/>
      <c r="AN21" s="1996"/>
      <c r="AO21" s="1996"/>
      <c r="AP21" s="1996"/>
      <c r="AQ21" s="1996"/>
      <c r="AR21" s="1996"/>
      <c r="AS21" s="1996"/>
      <c r="AT21" s="1996"/>
      <c r="AU21" s="1996"/>
      <c r="AV21" s="1996"/>
      <c r="AW21" s="1996"/>
      <c r="AX21" s="1996"/>
      <c r="AY21" s="1996"/>
      <c r="AZ21" s="1996"/>
      <c r="BA21" s="1996"/>
      <c r="BB21" s="1997"/>
      <c r="BD21" s="2001" t="s">
        <v>1003</v>
      </c>
      <c r="BE21" s="2002"/>
      <c r="BF21" s="1995"/>
      <c r="BG21" s="1996"/>
      <c r="BH21" s="1996"/>
      <c r="BI21" s="1996"/>
      <c r="BJ21" s="1996"/>
      <c r="BK21" s="1996"/>
      <c r="BL21" s="1996"/>
      <c r="BM21" s="1996"/>
      <c r="BN21" s="1996"/>
      <c r="BO21" s="1996"/>
      <c r="BP21" s="1996"/>
      <c r="BQ21" s="1996"/>
      <c r="BR21" s="1996"/>
      <c r="BS21" s="1996"/>
      <c r="BT21" s="1996"/>
      <c r="BU21" s="1996"/>
      <c r="BV21" s="1996"/>
      <c r="BW21" s="1996"/>
      <c r="BX21" s="1996"/>
      <c r="BY21" s="1996"/>
      <c r="BZ21" s="1996"/>
      <c r="CA21" s="1996"/>
      <c r="CB21" s="1996"/>
      <c r="CC21" s="1996"/>
      <c r="CD21" s="1996"/>
      <c r="CE21" s="1996"/>
      <c r="CF21" s="1997"/>
      <c r="CG21" s="69"/>
      <c r="CH21" s="69"/>
      <c r="CI21" s="41"/>
      <c r="CR21" s="200"/>
      <c r="CS21" s="200"/>
      <c r="CT21" s="200"/>
      <c r="CU21" s="200"/>
    </row>
    <row r="22" spans="2:99" s="137" customFormat="1" ht="30" customHeight="1">
      <c r="B22" s="374"/>
      <c r="C22" s="394"/>
      <c r="D22" s="2"/>
      <c r="E22" s="2"/>
      <c r="F22" s="454" t="s">
        <v>1553</v>
      </c>
      <c r="G22" s="2"/>
      <c r="H22" s="69"/>
      <c r="I22" s="69"/>
      <c r="J22" s="69"/>
      <c r="K22" s="69"/>
      <c r="L22" s="69"/>
      <c r="M22" s="69"/>
      <c r="N22" s="69"/>
      <c r="O22" s="69"/>
      <c r="P22" s="69"/>
      <c r="Q22" s="69"/>
      <c r="R22" s="69"/>
      <c r="S22" s="69"/>
      <c r="T22" s="69"/>
      <c r="U22" s="69"/>
      <c r="V22" s="69"/>
      <c r="W22" s="69"/>
      <c r="X22" s="69"/>
      <c r="Y22" s="69"/>
      <c r="Z22" s="2002"/>
      <c r="AA22" s="2002"/>
      <c r="AB22" s="1998"/>
      <c r="AC22" s="1999"/>
      <c r="AD22" s="1999"/>
      <c r="AE22" s="1999"/>
      <c r="AF22" s="1999"/>
      <c r="AG22" s="1999"/>
      <c r="AH22" s="1999"/>
      <c r="AI22" s="1999"/>
      <c r="AJ22" s="1999"/>
      <c r="AK22" s="1999"/>
      <c r="AL22" s="1999"/>
      <c r="AM22" s="1999"/>
      <c r="AN22" s="1999"/>
      <c r="AO22" s="1999"/>
      <c r="AP22" s="1999"/>
      <c r="AQ22" s="1999"/>
      <c r="AR22" s="1999"/>
      <c r="AS22" s="1999"/>
      <c r="AT22" s="1999"/>
      <c r="AU22" s="1999"/>
      <c r="AV22" s="1999"/>
      <c r="AW22" s="1999"/>
      <c r="AX22" s="1999"/>
      <c r="AY22" s="1999"/>
      <c r="AZ22" s="1999"/>
      <c r="BA22" s="1999"/>
      <c r="BB22" s="2000"/>
      <c r="BC22" s="2"/>
      <c r="BD22" s="2002"/>
      <c r="BE22" s="2002"/>
      <c r="BF22" s="1998"/>
      <c r="BG22" s="1999"/>
      <c r="BH22" s="1999"/>
      <c r="BI22" s="1999"/>
      <c r="BJ22" s="1999"/>
      <c r="BK22" s="1999"/>
      <c r="BL22" s="1999"/>
      <c r="BM22" s="1999"/>
      <c r="BN22" s="1999"/>
      <c r="BO22" s="1999"/>
      <c r="BP22" s="1999"/>
      <c r="BQ22" s="1999"/>
      <c r="BR22" s="1999"/>
      <c r="BS22" s="1999"/>
      <c r="BT22" s="1999"/>
      <c r="BU22" s="1999"/>
      <c r="BV22" s="1999"/>
      <c r="BW22" s="1999"/>
      <c r="BX22" s="1999"/>
      <c r="BY22" s="1999"/>
      <c r="BZ22" s="1999"/>
      <c r="CA22" s="1999"/>
      <c r="CB22" s="1999"/>
      <c r="CC22" s="1999"/>
      <c r="CD22" s="1999"/>
      <c r="CE22" s="1999"/>
      <c r="CF22" s="2000"/>
      <c r="CG22" s="69"/>
      <c r="CH22" s="69"/>
      <c r="CI22" s="41"/>
      <c r="CR22" s="200"/>
      <c r="CS22" s="200"/>
      <c r="CT22" s="200"/>
      <c r="CU22" s="200"/>
    </row>
    <row r="23" spans="2:99" ht="30" customHeight="1">
      <c r="B23" s="1"/>
      <c r="C23" s="394"/>
      <c r="D23" s="280"/>
      <c r="F23" s="164" t="s">
        <v>1554</v>
      </c>
      <c r="H23" s="69"/>
      <c r="I23" s="69"/>
      <c r="J23" s="69"/>
      <c r="K23" s="69"/>
      <c r="L23" s="69"/>
      <c r="M23" s="69"/>
      <c r="N23" s="69"/>
      <c r="O23" s="69"/>
      <c r="P23" s="69"/>
      <c r="Q23" s="69"/>
      <c r="R23" s="69"/>
      <c r="S23" s="69"/>
      <c r="T23" s="69"/>
      <c r="U23" s="69"/>
      <c r="V23" s="69"/>
      <c r="W23" s="1369"/>
      <c r="X23" s="1369"/>
      <c r="Y23" s="1369"/>
      <c r="Z23" s="1375"/>
      <c r="AA23" s="1375"/>
      <c r="AB23" s="1375"/>
      <c r="AC23" s="1375"/>
      <c r="AD23" s="1375"/>
      <c r="AE23" s="1375"/>
      <c r="AF23" s="1375"/>
      <c r="AG23" s="1375"/>
      <c r="AH23" s="1375"/>
      <c r="AI23" s="1375"/>
      <c r="AJ23" s="1375"/>
      <c r="AK23" s="1375"/>
      <c r="AL23" s="1375"/>
      <c r="AM23" s="1375"/>
      <c r="AN23" s="1375"/>
      <c r="AO23" s="1375"/>
      <c r="AP23" s="1375"/>
      <c r="AQ23" s="1375"/>
      <c r="AR23" s="1375"/>
      <c r="AS23" s="1375"/>
      <c r="AT23" s="1375"/>
      <c r="AU23" s="1375"/>
      <c r="AV23" s="1375"/>
      <c r="AW23" s="1375"/>
      <c r="AX23" s="1375"/>
      <c r="AY23" s="1375"/>
      <c r="AZ23" s="1375"/>
      <c r="BA23" s="1375"/>
      <c r="BB23" s="1375"/>
      <c r="BC23" s="288"/>
      <c r="BD23" s="1375"/>
      <c r="BE23" s="1375"/>
      <c r="BF23" s="1375"/>
      <c r="BG23" s="1375"/>
      <c r="BH23" s="1375"/>
      <c r="BI23" s="1375"/>
      <c r="BJ23" s="1375"/>
      <c r="BK23" s="1375"/>
      <c r="BL23" s="1375"/>
      <c r="BM23" s="1375"/>
      <c r="BN23" s="1375"/>
      <c r="BO23" s="1375"/>
      <c r="BP23" s="1375"/>
      <c r="BQ23" s="1375"/>
      <c r="BR23" s="1375"/>
      <c r="BS23" s="1375"/>
      <c r="BT23" s="1375"/>
      <c r="BU23" s="1375"/>
      <c r="BV23" s="1375"/>
      <c r="BW23" s="1375"/>
      <c r="BX23" s="1375"/>
      <c r="BY23" s="1375"/>
      <c r="BZ23" s="1375"/>
      <c r="CA23" s="1375"/>
      <c r="CB23" s="1375"/>
      <c r="CC23" s="1375"/>
      <c r="CD23" s="1375"/>
      <c r="CE23" s="1375"/>
      <c r="CF23" s="1375"/>
      <c r="CG23" s="69"/>
      <c r="CH23" s="69"/>
      <c r="CI23" s="41"/>
      <c r="CR23" s="200"/>
      <c r="CS23" s="200"/>
      <c r="CT23" s="200"/>
      <c r="CU23" s="200"/>
    </row>
    <row r="24" spans="2:99" ht="30" customHeight="1">
      <c r="B24" s="1"/>
      <c r="C24" s="389"/>
      <c r="D24" s="130"/>
      <c r="F24" s="164"/>
      <c r="H24" s="69"/>
      <c r="I24" s="69"/>
      <c r="J24" s="69"/>
      <c r="K24" s="69"/>
      <c r="L24" s="69"/>
      <c r="M24" s="69"/>
      <c r="N24" s="69"/>
      <c r="O24" s="69"/>
      <c r="P24" s="69"/>
      <c r="Q24" s="69"/>
      <c r="R24" s="69"/>
      <c r="S24" s="69"/>
      <c r="T24" s="69"/>
      <c r="U24" s="69"/>
      <c r="V24" s="69"/>
      <c r="W24" s="1369"/>
      <c r="X24" s="1369"/>
      <c r="Y24" s="1369"/>
      <c r="Z24" s="1375"/>
      <c r="AA24" s="1375"/>
      <c r="AB24" s="1375"/>
      <c r="AC24" s="1375"/>
      <c r="AD24" s="1375"/>
      <c r="AE24" s="1375"/>
      <c r="AF24" s="1375"/>
      <c r="AG24" s="1375"/>
      <c r="AH24" s="1375"/>
      <c r="AI24" s="1375"/>
      <c r="AJ24" s="1375"/>
      <c r="AK24" s="1375"/>
      <c r="AL24" s="1375"/>
      <c r="AM24" s="1375"/>
      <c r="AN24" s="1375"/>
      <c r="AO24" s="1375"/>
      <c r="AP24" s="1375"/>
      <c r="AQ24" s="1375"/>
      <c r="AR24" s="1375"/>
      <c r="AS24" s="1375"/>
      <c r="AT24" s="1375"/>
      <c r="AU24" s="1375"/>
      <c r="AV24" s="1375"/>
      <c r="AW24" s="1375"/>
      <c r="AX24" s="1375"/>
      <c r="AY24" s="1375"/>
      <c r="AZ24" s="1375"/>
      <c r="BA24" s="1375"/>
      <c r="BB24" s="1375"/>
      <c r="BC24" s="288"/>
      <c r="BD24" s="1375"/>
      <c r="BE24" s="1375"/>
      <c r="BF24" s="1375"/>
      <c r="BG24" s="1375"/>
      <c r="BH24" s="1375"/>
      <c r="BI24" s="1375"/>
      <c r="BJ24" s="1375"/>
      <c r="BK24" s="1375"/>
      <c r="BL24" s="1375"/>
      <c r="BM24" s="1375"/>
      <c r="BN24" s="1375"/>
      <c r="BO24" s="1375"/>
      <c r="BP24" s="1375"/>
      <c r="BQ24" s="1375"/>
      <c r="BR24" s="1375"/>
      <c r="BS24" s="1375"/>
      <c r="BT24" s="1375"/>
      <c r="BU24" s="1375"/>
      <c r="BV24" s="1375"/>
      <c r="BW24" s="1375"/>
      <c r="BX24" s="1375"/>
      <c r="BY24" s="1375"/>
      <c r="BZ24" s="1375"/>
      <c r="CA24" s="1375"/>
      <c r="CB24" s="1375"/>
      <c r="CC24" s="1375"/>
      <c r="CD24" s="1375"/>
      <c r="CE24" s="1375"/>
      <c r="CF24" s="1375"/>
      <c r="CG24" s="69"/>
      <c r="CH24" s="69"/>
      <c r="CI24" s="41"/>
      <c r="CR24" s="200"/>
      <c r="CS24" s="200"/>
      <c r="CT24" s="200"/>
      <c r="CU24" s="200"/>
    </row>
    <row r="25" spans="2:99" ht="30" customHeight="1">
      <c r="B25" s="1"/>
      <c r="C25" s="449"/>
      <c r="D25" s="280" t="s">
        <v>783</v>
      </c>
      <c r="E25" s="163"/>
      <c r="F25" s="456" t="s">
        <v>1555</v>
      </c>
      <c r="G25" s="69"/>
      <c r="H25" s="69"/>
      <c r="I25" s="69"/>
      <c r="J25" s="69"/>
      <c r="K25" s="69"/>
      <c r="L25" s="69"/>
      <c r="M25" s="69"/>
      <c r="N25" s="69"/>
      <c r="O25" s="69"/>
      <c r="P25" s="69"/>
      <c r="Q25" s="69"/>
      <c r="R25" s="69"/>
      <c r="S25" s="69"/>
      <c r="T25" s="69"/>
      <c r="U25" s="69"/>
      <c r="V25" s="69"/>
      <c r="W25" s="69"/>
      <c r="X25" s="69"/>
      <c r="Y25" s="69"/>
      <c r="Z25" s="2002">
        <v>99</v>
      </c>
      <c r="AA25" s="2002"/>
      <c r="AB25" s="1995">
        <f>AB17+AB21</f>
        <v>0</v>
      </c>
      <c r="AC25" s="1996"/>
      <c r="AD25" s="1996"/>
      <c r="AE25" s="1996"/>
      <c r="AF25" s="1996"/>
      <c r="AG25" s="1996"/>
      <c r="AH25" s="1996"/>
      <c r="AI25" s="1996"/>
      <c r="AJ25" s="1996"/>
      <c r="AK25" s="1996"/>
      <c r="AL25" s="1996"/>
      <c r="AM25" s="1996"/>
      <c r="AN25" s="1996"/>
      <c r="AO25" s="1996"/>
      <c r="AP25" s="1996"/>
      <c r="AQ25" s="1996"/>
      <c r="AR25" s="1996"/>
      <c r="AS25" s="1996"/>
      <c r="AT25" s="1996"/>
      <c r="AU25" s="1996"/>
      <c r="AV25" s="1996"/>
      <c r="AW25" s="1996"/>
      <c r="AX25" s="1996"/>
      <c r="AY25" s="1996"/>
      <c r="AZ25" s="1996"/>
      <c r="BA25" s="1996"/>
      <c r="BB25" s="1997"/>
      <c r="BC25"/>
      <c r="BD25" s="2002">
        <v>99</v>
      </c>
      <c r="BE25" s="2002"/>
      <c r="BF25" s="1995">
        <f>BF17+BF21</f>
        <v>0</v>
      </c>
      <c r="BG25" s="1996"/>
      <c r="BH25" s="1996"/>
      <c r="BI25" s="1996"/>
      <c r="BJ25" s="1996"/>
      <c r="BK25" s="1996"/>
      <c r="BL25" s="1996"/>
      <c r="BM25" s="1996"/>
      <c r="BN25" s="1996"/>
      <c r="BO25" s="1996"/>
      <c r="BP25" s="1996"/>
      <c r="BQ25" s="1996"/>
      <c r="BR25" s="1996"/>
      <c r="BS25" s="1996"/>
      <c r="BT25" s="1996"/>
      <c r="BU25" s="1996"/>
      <c r="BV25" s="1996"/>
      <c r="BW25" s="1996"/>
      <c r="BX25" s="1996"/>
      <c r="BY25" s="1996"/>
      <c r="BZ25" s="1996"/>
      <c r="CA25" s="1996"/>
      <c r="CB25" s="1996"/>
      <c r="CC25" s="1996"/>
      <c r="CD25" s="1996"/>
      <c r="CE25" s="1996"/>
      <c r="CF25" s="1997"/>
      <c r="CG25" s="69"/>
      <c r="CH25" s="69"/>
      <c r="CI25" s="41"/>
      <c r="CP25" s="178"/>
      <c r="CQ25" s="151"/>
    </row>
    <row r="26" spans="2:99" ht="39.9" customHeight="1">
      <c r="B26" s="1"/>
      <c r="C26" s="394"/>
      <c r="D26" s="69"/>
      <c r="E26" s="69"/>
      <c r="F26" s="457" t="s">
        <v>1556</v>
      </c>
      <c r="G26" s="69"/>
      <c r="H26" s="69"/>
      <c r="I26" s="69"/>
      <c r="J26" s="69"/>
      <c r="K26" s="69"/>
      <c r="L26" s="69"/>
      <c r="M26" s="69"/>
      <c r="N26" s="69"/>
      <c r="O26" s="69"/>
      <c r="P26" s="69"/>
      <c r="Q26" s="69"/>
      <c r="R26" s="69"/>
      <c r="S26" s="69"/>
      <c r="T26" s="69"/>
      <c r="U26" s="69"/>
      <c r="V26" s="69"/>
      <c r="W26" s="69"/>
      <c r="X26" s="69"/>
      <c r="Y26" s="69"/>
      <c r="Z26" s="2002"/>
      <c r="AA26" s="2002"/>
      <c r="AB26" s="1998"/>
      <c r="AC26" s="1999"/>
      <c r="AD26" s="1999"/>
      <c r="AE26" s="1999"/>
      <c r="AF26" s="1999"/>
      <c r="AG26" s="1999"/>
      <c r="AH26" s="1999"/>
      <c r="AI26" s="1999"/>
      <c r="AJ26" s="1999"/>
      <c r="AK26" s="1999"/>
      <c r="AL26" s="1999"/>
      <c r="AM26" s="1999"/>
      <c r="AN26" s="1999"/>
      <c r="AO26" s="1999"/>
      <c r="AP26" s="1999"/>
      <c r="AQ26" s="1999"/>
      <c r="AR26" s="1999"/>
      <c r="AS26" s="1999"/>
      <c r="AT26" s="1999"/>
      <c r="AU26" s="1999"/>
      <c r="AV26" s="1999"/>
      <c r="AW26" s="1999"/>
      <c r="AX26" s="1999"/>
      <c r="AY26" s="1999"/>
      <c r="AZ26" s="1999"/>
      <c r="BA26" s="1999"/>
      <c r="BB26" s="2000"/>
      <c r="BC26"/>
      <c r="BD26" s="2002"/>
      <c r="BE26" s="2002"/>
      <c r="BF26" s="1998"/>
      <c r="BG26" s="1999"/>
      <c r="BH26" s="1999"/>
      <c r="BI26" s="1999"/>
      <c r="BJ26" s="1999"/>
      <c r="BK26" s="1999"/>
      <c r="BL26" s="1999"/>
      <c r="BM26" s="1999"/>
      <c r="BN26" s="1999"/>
      <c r="BO26" s="1999"/>
      <c r="BP26" s="1999"/>
      <c r="BQ26" s="1999"/>
      <c r="BR26" s="1999"/>
      <c r="BS26" s="1999"/>
      <c r="BT26" s="1999"/>
      <c r="BU26" s="1999"/>
      <c r="BV26" s="1999"/>
      <c r="BW26" s="1999"/>
      <c r="BX26" s="1999"/>
      <c r="BY26" s="1999"/>
      <c r="BZ26" s="1999"/>
      <c r="CA26" s="1999"/>
      <c r="CB26" s="1999"/>
      <c r="CC26" s="1999"/>
      <c r="CD26" s="1999"/>
      <c r="CE26" s="1999"/>
      <c r="CF26" s="2000"/>
      <c r="CG26" s="69"/>
      <c r="CH26" s="69"/>
      <c r="CI26" s="41"/>
      <c r="CP26" s="179"/>
      <c r="CQ26" s="151"/>
    </row>
    <row r="27" spans="2:99" ht="39.9" customHeight="1">
      <c r="B27" s="1"/>
      <c r="C27" s="394"/>
      <c r="D27" s="69"/>
      <c r="E27" s="69"/>
      <c r="F27" s="455"/>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1"/>
      <c r="AS27" s="1"/>
      <c r="AT27" s="1"/>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c r="CF27" s="69"/>
      <c r="CG27" s="69"/>
      <c r="CH27" s="69"/>
      <c r="CI27" s="41"/>
      <c r="CP27" s="151"/>
      <c r="CQ27" s="151"/>
    </row>
    <row r="28" spans="2:99" ht="30" customHeight="1">
      <c r="B28" s="1"/>
      <c r="C28" s="389"/>
      <c r="D28" s="268"/>
      <c r="E28" s="175"/>
      <c r="F28" s="455"/>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1375"/>
      <c r="AV28" s="1375"/>
      <c r="AW28" s="1375"/>
      <c r="AX28" s="1375"/>
      <c r="AY28" s="1375"/>
      <c r="AZ28" s="1375"/>
      <c r="BA28" s="1375"/>
      <c r="BB28" s="1375"/>
      <c r="BC28" s="1375"/>
      <c r="BD28" s="1375"/>
      <c r="BE28" s="1375"/>
      <c r="BF28" s="1375"/>
      <c r="BG28" s="1375"/>
      <c r="BH28" s="1375"/>
      <c r="BI28" s="1375"/>
      <c r="BJ28" s="1375"/>
      <c r="BK28" s="1375"/>
      <c r="BL28" s="1375"/>
      <c r="BM28" s="1375"/>
      <c r="BN28" s="1375"/>
      <c r="BO28" s="1375"/>
      <c r="BP28" s="1375"/>
      <c r="BQ28" s="1375"/>
      <c r="BR28" s="1375"/>
      <c r="BS28" s="1375"/>
      <c r="BT28" s="1375"/>
      <c r="BU28" s="1375"/>
      <c r="BV28" s="1375"/>
      <c r="BW28" s="1375"/>
      <c r="BX28" s="1375"/>
      <c r="BY28" s="1375"/>
      <c r="BZ28" s="1375"/>
      <c r="CA28" s="1375"/>
      <c r="CB28" s="1375"/>
      <c r="CC28" s="1375"/>
      <c r="CD28" s="1375"/>
      <c r="CE28" s="1375"/>
      <c r="CF28" s="1375"/>
      <c r="CG28" s="69"/>
      <c r="CH28" s="69"/>
      <c r="CI28" s="41"/>
      <c r="CP28" s="151"/>
      <c r="CQ28" s="151"/>
    </row>
    <row r="29" spans="2:99" ht="30" customHeight="1">
      <c r="B29" s="1"/>
      <c r="C29" s="449"/>
      <c r="D29" s="161"/>
      <c r="E29" s="163"/>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1375"/>
      <c r="AV29" s="1375"/>
      <c r="AW29" s="1375"/>
      <c r="AX29" s="1375"/>
      <c r="AY29" s="1375"/>
      <c r="AZ29" s="1375"/>
      <c r="BA29" s="1375"/>
      <c r="BB29" s="1375"/>
      <c r="BC29" s="1375"/>
      <c r="BD29" s="1375"/>
      <c r="BE29" s="1375"/>
      <c r="BF29" s="1375"/>
      <c r="BG29" s="1375"/>
      <c r="BH29" s="1375"/>
      <c r="BI29" s="1375"/>
      <c r="BJ29" s="1375"/>
      <c r="BK29" s="1375"/>
      <c r="BL29" s="1375"/>
      <c r="BM29" s="1375"/>
      <c r="BN29" s="1375"/>
      <c r="BO29" s="1375"/>
      <c r="BP29" s="1375"/>
      <c r="BQ29" s="1375"/>
      <c r="BR29" s="1375"/>
      <c r="BS29" s="1375"/>
      <c r="BT29" s="1375"/>
      <c r="BU29" s="1375"/>
      <c r="BV29" s="1375"/>
      <c r="BW29" s="1375"/>
      <c r="BX29" s="1375"/>
      <c r="BY29" s="1375"/>
      <c r="BZ29" s="1375"/>
      <c r="CA29" s="1375"/>
      <c r="CB29" s="1375"/>
      <c r="CC29" s="1375"/>
      <c r="CD29" s="1375"/>
      <c r="CE29" s="1375"/>
      <c r="CF29" s="1375"/>
      <c r="CG29" s="69"/>
      <c r="CH29" s="69"/>
      <c r="CI29" s="41"/>
      <c r="CQ29" s="283"/>
    </row>
    <row r="30" spans="2:99" ht="39.9" customHeight="1">
      <c r="B30" s="1"/>
      <c r="C30" s="394"/>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1"/>
      <c r="AS30" s="1"/>
      <c r="AT30" s="1"/>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c r="CD30" s="69"/>
      <c r="CE30" s="69"/>
      <c r="CF30" s="69"/>
      <c r="CG30" s="69"/>
      <c r="CH30" s="69"/>
      <c r="CI30" s="41"/>
    </row>
    <row r="31" spans="2:99" ht="39.9" customHeight="1">
      <c r="B31" s="1"/>
      <c r="C31" s="394"/>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1"/>
      <c r="AS31" s="1"/>
      <c r="AT31" s="1"/>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69"/>
      <c r="CI31" s="41"/>
      <c r="CP31" s="137"/>
      <c r="CQ31" s="137"/>
    </row>
    <row r="32" spans="2:99" ht="30" customHeight="1" thickBot="1">
      <c r="B32" s="1"/>
      <c r="C32" s="79"/>
      <c r="D32" s="458"/>
      <c r="E32" s="459"/>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174"/>
      <c r="AP32" s="174"/>
      <c r="AQ32" s="387"/>
      <c r="AR32" s="387"/>
      <c r="AS32" s="387"/>
      <c r="AT32" s="387"/>
      <c r="AU32" s="387"/>
      <c r="AV32" s="387"/>
      <c r="AW32" s="387"/>
      <c r="AX32" s="387"/>
      <c r="AY32" s="387"/>
      <c r="AZ32" s="387"/>
      <c r="BA32" s="387"/>
      <c r="BB32" s="387"/>
      <c r="BC32" s="387"/>
      <c r="BD32" s="387"/>
      <c r="BE32" s="387"/>
      <c r="BF32" s="387"/>
      <c r="BG32" s="387"/>
      <c r="BH32" s="387"/>
      <c r="BI32" s="387"/>
      <c r="BJ32" s="387"/>
      <c r="BK32" s="387"/>
      <c r="BL32" s="387"/>
      <c r="BM32" s="387"/>
      <c r="BN32" s="387"/>
      <c r="BO32" s="387"/>
      <c r="BP32" s="387"/>
      <c r="BQ32" s="387"/>
      <c r="BR32" s="387"/>
      <c r="BS32" s="387"/>
      <c r="BT32" s="387"/>
      <c r="BU32" s="387"/>
      <c r="BV32" s="387"/>
      <c r="BW32" s="387"/>
      <c r="BX32" s="387"/>
      <c r="BY32" s="387"/>
      <c r="BZ32" s="387"/>
      <c r="CA32" s="387"/>
      <c r="CB32" s="387"/>
      <c r="CC32" s="174"/>
      <c r="CD32" s="174"/>
      <c r="CE32" s="174"/>
      <c r="CF32" s="174"/>
      <c r="CG32" s="95"/>
      <c r="CH32" s="95"/>
      <c r="CI32" s="199"/>
    </row>
    <row r="33" spans="2:95" ht="19.5" customHeight="1" thickBot="1">
      <c r="B33" s="1"/>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s="150"/>
    </row>
    <row r="34" spans="2:95" ht="30" customHeight="1">
      <c r="B34" s="1"/>
      <c r="C34" s="97"/>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282"/>
    </row>
    <row r="35" spans="2:95" ht="39.9" customHeight="1" thickBot="1">
      <c r="B35" s="1"/>
      <c r="C35" s="405"/>
      <c r="D35" s="69"/>
      <c r="E35" s="69"/>
      <c r="F35" s="69"/>
      <c r="G35" s="69"/>
      <c r="H35" s="69"/>
      <c r="I35" s="69"/>
      <c r="J35" s="69"/>
      <c r="BM35" s="69"/>
      <c r="BN35" s="69"/>
      <c r="BO35" s="69"/>
      <c r="BP35" s="69"/>
      <c r="BQ35" s="69"/>
      <c r="BR35" s="69"/>
      <c r="BS35" s="69"/>
      <c r="BT35" s="69"/>
      <c r="BU35" s="69"/>
      <c r="BV35" s="69"/>
      <c r="BW35" s="69"/>
      <c r="BX35" s="69"/>
      <c r="BY35" s="69"/>
      <c r="BZ35" s="69"/>
      <c r="CA35" s="69"/>
      <c r="CB35" s="69"/>
      <c r="CC35" s="69"/>
      <c r="CD35" s="69"/>
      <c r="CE35" s="69"/>
      <c r="CF35" s="69"/>
      <c r="CG35" s="69"/>
      <c r="CH35" s="154"/>
      <c r="CI35" s="78"/>
    </row>
    <row r="36" spans="2:95" ht="9" customHeight="1">
      <c r="B36" s="1"/>
      <c r="C36" s="405"/>
      <c r="D36" s="69"/>
      <c r="E36" s="1989">
        <v>11</v>
      </c>
      <c r="F36" s="1990"/>
      <c r="G36" s="1990"/>
      <c r="H36" s="1990"/>
      <c r="I36" s="1991"/>
      <c r="J36" s="1082"/>
      <c r="K36" s="2021" t="s">
        <v>1557</v>
      </c>
      <c r="L36" s="2021"/>
      <c r="M36" s="2021"/>
      <c r="N36" s="2021"/>
      <c r="O36" s="2021"/>
      <c r="P36" s="2021"/>
      <c r="Q36" s="2021"/>
      <c r="R36" s="2021"/>
      <c r="S36" s="2021"/>
      <c r="T36" s="2021"/>
      <c r="U36" s="2021"/>
      <c r="V36" s="2021"/>
      <c r="W36" s="2021"/>
      <c r="X36" s="2021"/>
      <c r="Y36" s="2021"/>
      <c r="Z36" s="2021"/>
      <c r="AA36" s="2021"/>
      <c r="AB36" s="2021"/>
      <c r="AC36" s="2021"/>
      <c r="AD36" s="2021"/>
      <c r="AE36" s="2021"/>
      <c r="AF36" s="2021"/>
      <c r="AG36" s="2021"/>
      <c r="AH36" s="2021"/>
      <c r="AI36" s="2021"/>
      <c r="AJ36" s="2021"/>
      <c r="AK36" s="2021"/>
      <c r="AL36" s="2021"/>
      <c r="AM36" s="2021"/>
      <c r="AN36" s="2021"/>
      <c r="AO36" s="2021"/>
      <c r="AP36" s="2021"/>
      <c r="AQ36" s="2021"/>
      <c r="AR36" s="2021"/>
      <c r="AS36" s="2021"/>
      <c r="AT36" s="2021"/>
      <c r="AU36" s="2021"/>
      <c r="AV36" s="2021"/>
      <c r="AW36" s="2021"/>
      <c r="AX36" s="2021"/>
      <c r="AY36" s="2021"/>
      <c r="AZ36" s="2021"/>
      <c r="BA36" s="2021"/>
      <c r="BB36" s="2021"/>
      <c r="BC36" s="2021"/>
      <c r="BD36" s="2021"/>
      <c r="BE36" s="2021"/>
      <c r="BF36" s="2021"/>
      <c r="BG36" s="2021"/>
      <c r="BH36" s="2021"/>
      <c r="BI36" s="2021"/>
      <c r="BJ36" s="2021"/>
      <c r="BK36" s="2021"/>
      <c r="BL36" s="2021"/>
      <c r="BM36" s="69"/>
      <c r="BN36" s="69"/>
      <c r="BO36" s="69"/>
      <c r="BP36" s="69"/>
      <c r="BQ36" s="69"/>
      <c r="BR36" s="69"/>
      <c r="BS36" s="69"/>
      <c r="BT36" s="69"/>
      <c r="BU36" s="69"/>
      <c r="BV36" s="69"/>
      <c r="BW36" s="69"/>
      <c r="BX36" s="69"/>
      <c r="BY36" s="69"/>
      <c r="BZ36" s="69"/>
      <c r="CA36" s="69"/>
      <c r="CB36" s="69"/>
      <c r="CC36" s="69"/>
      <c r="CD36" s="69"/>
      <c r="CE36" s="69"/>
      <c r="CF36" s="69"/>
      <c r="CG36" s="69"/>
      <c r="CH36" s="154"/>
      <c r="CI36" s="78"/>
    </row>
    <row r="37" spans="2:95" ht="39.9" customHeight="1">
      <c r="B37" s="1"/>
      <c r="C37" s="405"/>
      <c r="D37" s="69"/>
      <c r="E37" s="2011"/>
      <c r="F37" s="2012"/>
      <c r="G37" s="2012"/>
      <c r="H37" s="2012"/>
      <c r="I37" s="2013"/>
      <c r="J37" s="1082"/>
      <c r="K37" s="2021"/>
      <c r="L37" s="2021"/>
      <c r="M37" s="2021"/>
      <c r="N37" s="2021"/>
      <c r="O37" s="2021"/>
      <c r="P37" s="2021"/>
      <c r="Q37" s="2021"/>
      <c r="R37" s="2021"/>
      <c r="S37" s="2021"/>
      <c r="T37" s="2021"/>
      <c r="U37" s="2021"/>
      <c r="V37" s="2021"/>
      <c r="W37" s="2021"/>
      <c r="X37" s="2021"/>
      <c r="Y37" s="2021"/>
      <c r="Z37" s="2021"/>
      <c r="AA37" s="2021"/>
      <c r="AB37" s="2021"/>
      <c r="AC37" s="2021"/>
      <c r="AD37" s="2021"/>
      <c r="AE37" s="2021"/>
      <c r="AF37" s="2021"/>
      <c r="AG37" s="2021"/>
      <c r="AH37" s="2021"/>
      <c r="AI37" s="2021"/>
      <c r="AJ37" s="2021"/>
      <c r="AK37" s="2021"/>
      <c r="AL37" s="2021"/>
      <c r="AM37" s="2021"/>
      <c r="AN37" s="2021"/>
      <c r="AO37" s="2021"/>
      <c r="AP37" s="2021"/>
      <c r="AQ37" s="2021"/>
      <c r="AR37" s="2021"/>
      <c r="AS37" s="2021"/>
      <c r="AT37" s="2021"/>
      <c r="AU37" s="2021"/>
      <c r="AV37" s="2021"/>
      <c r="AW37" s="2021"/>
      <c r="AX37" s="2021"/>
      <c r="AY37" s="2021"/>
      <c r="AZ37" s="2021"/>
      <c r="BA37" s="2021"/>
      <c r="BB37" s="2021"/>
      <c r="BC37" s="2021"/>
      <c r="BD37" s="2021"/>
      <c r="BE37" s="2021"/>
      <c r="BF37" s="2021"/>
      <c r="BG37" s="2021"/>
      <c r="BH37" s="2021"/>
      <c r="BI37" s="2021"/>
      <c r="BJ37" s="2021"/>
      <c r="BK37" s="2021"/>
      <c r="BL37" s="2021"/>
      <c r="BM37" s="69"/>
      <c r="BN37" s="69"/>
      <c r="BO37" s="69"/>
      <c r="BP37" s="69"/>
      <c r="BQ37" s="69"/>
      <c r="BR37" s="69"/>
      <c r="BS37" s="69"/>
      <c r="BT37" s="69"/>
      <c r="BU37" s="69"/>
      <c r="BV37" s="69"/>
      <c r="BW37" s="69"/>
      <c r="BX37" s="69"/>
      <c r="BY37" s="69"/>
      <c r="BZ37" s="69"/>
      <c r="CA37" s="69"/>
      <c r="CB37" s="69"/>
      <c r="CC37" s="69"/>
      <c r="CD37" s="69"/>
      <c r="CE37" s="69"/>
      <c r="CF37" s="69"/>
      <c r="CG37" s="69"/>
      <c r="CH37" s="154"/>
      <c r="CI37" s="78"/>
    </row>
    <row r="38" spans="2:95" ht="39.9" customHeight="1" thickBot="1">
      <c r="B38" s="1"/>
      <c r="C38" s="405"/>
      <c r="E38" s="1992"/>
      <c r="F38" s="1993"/>
      <c r="G38" s="1993"/>
      <c r="H38" s="1993"/>
      <c r="I38" s="1994"/>
      <c r="J38" s="1082"/>
      <c r="K38" s="192" t="s">
        <v>1558</v>
      </c>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CG38" s="69"/>
      <c r="CH38" s="154"/>
      <c r="CI38" s="78"/>
    </row>
    <row r="39" spans="2:95" s="136" customFormat="1" ht="30" customHeight="1">
      <c r="B39" s="189"/>
      <c r="C39" s="405"/>
      <c r="CG39" s="69"/>
      <c r="CH39" s="154"/>
      <c r="CI39" s="171"/>
    </row>
    <row r="40" spans="2:95" ht="30" customHeight="1">
      <c r="B40" s="1"/>
      <c r="C40" s="405"/>
      <c r="D40" s="69"/>
      <c r="E40" s="69"/>
      <c r="F40" s="69"/>
      <c r="G40" s="69"/>
      <c r="H40" s="69"/>
      <c r="I40" s="69"/>
      <c r="J40" s="69"/>
      <c r="K40" s="69"/>
      <c r="L40" s="69"/>
      <c r="M40" s="69"/>
      <c r="N40" s="69"/>
      <c r="O40" s="69"/>
      <c r="P40" s="69"/>
      <c r="Q40" s="69"/>
      <c r="R40" s="69"/>
      <c r="S40" s="69"/>
      <c r="T40" s="69"/>
      <c r="U40" s="69"/>
      <c r="V40" s="69"/>
      <c r="W40" s="69"/>
      <c r="X40" s="69"/>
      <c r="Y40" s="69"/>
      <c r="Z40" s="69"/>
      <c r="AA40" s="69"/>
      <c r="AB40" s="460"/>
      <c r="AC40" s="460"/>
      <c r="AD40" s="460"/>
      <c r="AE40" s="460"/>
      <c r="AF40" s="460"/>
      <c r="AG40" s="460"/>
      <c r="AH40" s="460"/>
      <c r="AI40" s="460"/>
      <c r="AJ40" s="460"/>
      <c r="AK40" s="460"/>
      <c r="AL40" s="460"/>
      <c r="AM40" s="460"/>
      <c r="AN40" s="460"/>
      <c r="AO40" s="460"/>
      <c r="AP40" s="460"/>
      <c r="AQ40" s="460"/>
      <c r="AR40" s="460"/>
      <c r="AS40" s="460"/>
      <c r="AT40" s="460"/>
      <c r="AU40" s="460"/>
      <c r="AV40" s="460"/>
      <c r="AW40" s="460"/>
      <c r="AX40" s="460"/>
      <c r="AY40" s="460"/>
      <c r="AZ40" s="460"/>
      <c r="BA40" s="460"/>
      <c r="BB40" s="460"/>
      <c r="BC40" s="1"/>
      <c r="BD40" s="1"/>
      <c r="BE40" s="1"/>
      <c r="BF40" s="460"/>
      <c r="BG40" s="460"/>
      <c r="BH40" s="460"/>
      <c r="BI40" s="460"/>
      <c r="BJ40" s="460"/>
      <c r="BK40" s="460"/>
      <c r="BL40" s="460"/>
      <c r="BM40" s="460"/>
      <c r="BN40" s="460"/>
      <c r="BO40" s="460"/>
      <c r="BP40" s="460"/>
      <c r="BQ40" s="460"/>
      <c r="BR40" s="460"/>
      <c r="BS40" s="460"/>
      <c r="BT40" s="460"/>
      <c r="BU40" s="460"/>
      <c r="BV40" s="460"/>
      <c r="BW40" s="460"/>
      <c r="BX40" s="460"/>
      <c r="BY40" s="460"/>
      <c r="BZ40" s="460"/>
      <c r="CA40" s="460"/>
      <c r="CB40" s="460"/>
      <c r="CC40" s="460"/>
      <c r="CD40" s="460"/>
      <c r="CE40" s="460"/>
      <c r="CF40" s="460"/>
      <c r="CG40" s="69"/>
      <c r="CH40" s="69"/>
      <c r="CI40" s="170"/>
    </row>
    <row r="41" spans="2:95" ht="30" customHeight="1">
      <c r="B41" s="1"/>
      <c r="C41" s="1140"/>
      <c r="D41" s="1142"/>
      <c r="E41" s="1142"/>
      <c r="F41" s="1142"/>
      <c r="G41" s="1142"/>
      <c r="H41" s="1142"/>
      <c r="I41" s="1142"/>
      <c r="J41" s="1142"/>
      <c r="K41" s="1142"/>
      <c r="L41" s="1142"/>
      <c r="M41" s="1142"/>
      <c r="N41" s="1142"/>
      <c r="O41" s="1142"/>
      <c r="P41" s="1142"/>
      <c r="Q41" s="1142"/>
      <c r="R41" s="1142"/>
      <c r="S41" s="1142"/>
      <c r="T41" s="1142"/>
      <c r="U41" s="1142"/>
      <c r="V41" s="1142"/>
      <c r="W41" s="1142"/>
      <c r="X41" s="1142"/>
      <c r="Y41" s="1142"/>
      <c r="Z41" s="1142"/>
      <c r="AA41" s="1142"/>
      <c r="AB41" s="1142"/>
      <c r="AC41" s="1142"/>
      <c r="AD41" s="1142"/>
      <c r="AE41" s="1142"/>
      <c r="AF41" s="1142"/>
      <c r="AG41" s="1142"/>
      <c r="AH41" s="1142"/>
      <c r="AI41" s="1142"/>
      <c r="AJ41" s="1142"/>
      <c r="AK41" s="1142"/>
      <c r="AL41" s="1142"/>
      <c r="AM41" s="1142"/>
      <c r="AN41" s="1142"/>
      <c r="AO41" s="1142"/>
      <c r="AP41" s="1142"/>
      <c r="AQ41" s="1142"/>
      <c r="AR41" s="1142"/>
      <c r="AS41" s="1142"/>
      <c r="AT41" s="1142"/>
      <c r="AU41" s="1142"/>
      <c r="AV41" s="1142"/>
      <c r="AW41" s="1142"/>
      <c r="AX41" s="1142"/>
      <c r="AY41" s="1142"/>
      <c r="AZ41" s="1142"/>
      <c r="BA41" s="1142"/>
      <c r="BB41" s="1142"/>
      <c r="BC41" s="1142"/>
      <c r="BD41" s="1142"/>
      <c r="BE41" s="1142"/>
      <c r="BF41" s="1142"/>
      <c r="BG41" s="1142"/>
      <c r="BH41" s="1142"/>
      <c r="BI41" s="1142"/>
      <c r="BJ41" s="1142"/>
      <c r="BK41" s="1142"/>
      <c r="BL41" s="1142"/>
      <c r="BM41" s="1142"/>
      <c r="BN41" s="1142"/>
      <c r="BO41" s="1142"/>
      <c r="BP41" s="1142"/>
      <c r="BQ41" s="1142"/>
      <c r="BR41" s="1142"/>
      <c r="BS41" s="1142"/>
      <c r="BT41" s="1142"/>
      <c r="BU41" s="1142"/>
      <c r="BV41" s="1142"/>
      <c r="BW41" s="1142"/>
      <c r="BX41" s="1142"/>
      <c r="BY41" s="1142"/>
      <c r="BZ41" s="1142"/>
      <c r="CA41" s="1142"/>
      <c r="CB41" s="1142"/>
      <c r="CC41" s="1142"/>
      <c r="CD41" s="1142"/>
      <c r="CE41" s="1142"/>
      <c r="CF41" s="1151"/>
      <c r="CG41" s="1142"/>
      <c r="CH41" s="1142"/>
      <c r="CI41" s="1152"/>
    </row>
    <row r="42" spans="2:95" ht="30" customHeight="1">
      <c r="B42" s="1"/>
      <c r="C42" s="1144"/>
      <c r="D42" s="439"/>
      <c r="E42" s="439"/>
      <c r="F42" s="439"/>
      <c r="G42" s="439"/>
      <c r="H42" s="439"/>
      <c r="I42" s="439"/>
      <c r="J42" s="439"/>
      <c r="K42" s="439"/>
      <c r="L42" s="439"/>
      <c r="M42" s="439"/>
      <c r="N42" s="439"/>
      <c r="O42" s="439"/>
      <c r="P42" s="439"/>
      <c r="Q42" s="439"/>
      <c r="R42" s="439"/>
      <c r="S42" s="439"/>
      <c r="T42" s="439"/>
      <c r="U42" s="439"/>
      <c r="V42" s="439"/>
      <c r="W42" s="439"/>
      <c r="X42" s="439"/>
      <c r="Y42" s="439"/>
      <c r="Z42" s="439"/>
      <c r="AA42" s="439"/>
      <c r="AB42" s="439"/>
      <c r="AC42" s="439"/>
      <c r="AD42" s="439"/>
      <c r="AE42" s="439"/>
      <c r="AF42" s="439"/>
      <c r="AG42" s="439"/>
      <c r="AH42" s="439"/>
      <c r="AI42" s="439"/>
      <c r="AJ42" s="439"/>
      <c r="AK42" s="439"/>
      <c r="AL42" s="439"/>
      <c r="AM42" s="439"/>
      <c r="AN42" s="439"/>
      <c r="AO42" s="439"/>
      <c r="AP42" s="439"/>
      <c r="AQ42" s="439"/>
      <c r="AR42" s="439"/>
      <c r="AS42" s="439"/>
      <c r="AT42" s="439"/>
      <c r="AU42" s="439"/>
      <c r="AV42" s="439"/>
      <c r="AW42" s="439"/>
      <c r="AX42" s="439"/>
      <c r="AY42" s="439"/>
      <c r="AZ42" s="439"/>
      <c r="BA42" s="439"/>
      <c r="BB42" s="439"/>
      <c r="BC42" s="439"/>
      <c r="BD42" s="439"/>
      <c r="BE42" s="439"/>
      <c r="BF42" s="439"/>
      <c r="BG42" s="439"/>
      <c r="BH42" s="439"/>
      <c r="BI42" s="439"/>
      <c r="BJ42" s="439"/>
      <c r="BK42" s="439"/>
      <c r="BL42" s="439"/>
      <c r="BM42" s="439"/>
      <c r="BN42" s="439"/>
      <c r="BO42" s="439"/>
      <c r="BP42" s="439"/>
      <c r="BQ42" s="439"/>
      <c r="BR42" s="439"/>
      <c r="BS42" s="439"/>
      <c r="BT42" s="439"/>
      <c r="BU42" s="439"/>
      <c r="BV42" s="439"/>
      <c r="BW42" s="439"/>
      <c r="BX42" s="439"/>
      <c r="BY42" s="439"/>
      <c r="BZ42" s="439"/>
      <c r="CA42" s="439"/>
      <c r="CB42" s="439"/>
      <c r="CC42" s="439"/>
      <c r="CD42" s="439"/>
      <c r="CE42" s="439"/>
      <c r="CF42" s="332"/>
      <c r="CG42" s="439"/>
      <c r="CH42" s="439"/>
      <c r="CI42" s="1153"/>
    </row>
    <row r="43" spans="2:95" ht="30" customHeight="1">
      <c r="B43" s="1"/>
      <c r="C43" s="1144"/>
      <c r="D43" s="439"/>
      <c r="E43" s="1384" t="s">
        <v>1559</v>
      </c>
      <c r="F43" s="439"/>
      <c r="G43" s="439"/>
      <c r="H43" s="439"/>
      <c r="I43" s="439"/>
      <c r="J43" s="439"/>
      <c r="K43" s="439"/>
      <c r="L43" s="439"/>
      <c r="M43" s="439"/>
      <c r="N43" s="439"/>
      <c r="O43" s="439"/>
      <c r="P43" s="439"/>
      <c r="Q43" s="439"/>
      <c r="R43" s="439"/>
      <c r="S43" s="439"/>
      <c r="T43" s="439"/>
      <c r="U43" s="439"/>
      <c r="V43" s="439"/>
      <c r="W43" s="439"/>
      <c r="X43" s="439"/>
      <c r="Y43" s="439"/>
      <c r="Z43" s="439"/>
      <c r="AA43" s="439"/>
      <c r="AB43" s="439"/>
      <c r="AC43" s="439"/>
      <c r="AD43" s="439"/>
      <c r="AE43" s="439"/>
      <c r="AF43" s="439"/>
      <c r="AG43" s="439"/>
      <c r="AH43" s="439"/>
      <c r="AI43" s="439"/>
      <c r="AJ43" s="439"/>
      <c r="AK43" s="439"/>
      <c r="AL43" s="439"/>
      <c r="AM43" s="439"/>
      <c r="AN43" s="439"/>
      <c r="AO43" s="439"/>
      <c r="AP43" s="439"/>
      <c r="AQ43" s="439"/>
      <c r="AR43" s="439"/>
      <c r="AS43" s="439"/>
      <c r="AT43" s="439"/>
      <c r="AU43" s="439"/>
      <c r="AV43" s="439"/>
      <c r="AW43" s="439"/>
      <c r="AX43" s="439"/>
      <c r="AY43" s="439"/>
      <c r="AZ43" s="439"/>
      <c r="BA43" s="439"/>
      <c r="BB43" s="439"/>
      <c r="BC43" s="439"/>
      <c r="BD43" s="439"/>
      <c r="BE43" s="439"/>
      <c r="BF43" s="439"/>
      <c r="BG43" s="439"/>
      <c r="BH43" s="439"/>
      <c r="BI43" s="439"/>
      <c r="BJ43" s="439"/>
      <c r="BK43" s="439"/>
      <c r="BL43" s="439"/>
      <c r="BM43" s="439"/>
      <c r="BN43" s="439"/>
      <c r="BO43" s="439"/>
      <c r="BP43" s="439"/>
      <c r="BQ43" s="439"/>
      <c r="BR43" s="439"/>
      <c r="BS43" s="439"/>
      <c r="BT43" s="439"/>
      <c r="BU43" s="439"/>
      <c r="BV43" s="439"/>
      <c r="BW43" s="439"/>
      <c r="BX43" s="439"/>
      <c r="BY43" s="439"/>
      <c r="BZ43" s="439"/>
      <c r="CA43" s="439"/>
      <c r="CB43" s="439"/>
      <c r="CC43" s="439"/>
      <c r="CD43" s="439"/>
      <c r="CE43" s="439"/>
      <c r="CF43" s="332"/>
      <c r="CG43" s="439"/>
      <c r="CH43" s="439"/>
      <c r="CI43" s="1154"/>
    </row>
    <row r="44" spans="2:95" ht="30" customHeight="1">
      <c r="B44" s="1"/>
      <c r="C44" s="1144"/>
      <c r="D44" s="439"/>
      <c r="E44" s="439"/>
      <c r="F44" s="439"/>
      <c r="G44" s="439"/>
      <c r="H44" s="439"/>
      <c r="I44" s="439"/>
      <c r="J44" s="439"/>
      <c r="K44" s="439"/>
      <c r="L44" s="439"/>
      <c r="M44" s="439"/>
      <c r="N44" s="439"/>
      <c r="O44" s="439"/>
      <c r="P44" s="439"/>
      <c r="Q44" s="439"/>
      <c r="R44" s="439"/>
      <c r="S44" s="439"/>
      <c r="T44" s="439"/>
      <c r="U44" s="439"/>
      <c r="V44" s="439"/>
      <c r="W44" s="439"/>
      <c r="X44" s="439"/>
      <c r="Y44" s="439"/>
      <c r="Z44" s="439"/>
      <c r="AA44" s="439"/>
      <c r="AB44" s="439"/>
      <c r="AC44" s="439"/>
      <c r="AD44" s="439"/>
      <c r="AE44" s="439"/>
      <c r="AF44" s="439"/>
      <c r="AG44" s="439"/>
      <c r="AH44" s="439"/>
      <c r="AI44" s="439"/>
      <c r="AJ44" s="439"/>
      <c r="AK44" s="439"/>
      <c r="AL44" s="439"/>
      <c r="AM44" s="439"/>
      <c r="AN44" s="439"/>
      <c r="AO44" s="439"/>
      <c r="AP44" s="439"/>
      <c r="AQ44" s="439"/>
      <c r="AR44" s="439"/>
      <c r="AS44" s="439"/>
      <c r="AT44" s="439"/>
      <c r="AU44" s="439"/>
      <c r="AV44" s="439"/>
      <c r="AW44" s="439"/>
      <c r="AX44" s="439"/>
      <c r="AY44" s="439"/>
      <c r="AZ44" s="439"/>
      <c r="BA44" s="439"/>
      <c r="BB44" s="439"/>
      <c r="BC44" s="439"/>
      <c r="BD44" s="439"/>
      <c r="BE44" s="439"/>
      <c r="BF44" s="439"/>
      <c r="BG44" s="439"/>
      <c r="BH44" s="439"/>
      <c r="BI44" s="439"/>
      <c r="BJ44" s="439"/>
      <c r="BK44" s="439"/>
      <c r="BL44" s="439"/>
      <c r="BM44" s="439"/>
      <c r="BN44" s="439"/>
      <c r="BO44" s="439"/>
      <c r="BP44" s="439"/>
      <c r="BQ44" s="439"/>
      <c r="BR44" s="439"/>
      <c r="BS44" s="439"/>
      <c r="BT44" s="439"/>
      <c r="BU44" s="439"/>
      <c r="BV44" s="439"/>
      <c r="BW44" s="439"/>
      <c r="BX44" s="439"/>
      <c r="BY44" s="439"/>
      <c r="BZ44" s="439"/>
      <c r="CA44" s="439"/>
      <c r="CB44" s="439"/>
      <c r="CC44" s="439"/>
      <c r="CD44" s="439"/>
      <c r="CE44" s="439"/>
      <c r="CF44" s="332"/>
      <c r="CG44" s="439"/>
      <c r="CH44" s="439"/>
      <c r="CI44" s="1155"/>
    </row>
    <row r="45" spans="2:95" ht="30" customHeight="1">
      <c r="B45" s="1"/>
      <c r="C45" s="1144"/>
      <c r="D45" s="439"/>
      <c r="E45" s="2079" t="s">
        <v>1560</v>
      </c>
      <c r="F45" s="2079"/>
      <c r="G45" s="2079"/>
      <c r="H45" s="2079"/>
      <c r="I45" s="2079"/>
      <c r="J45" s="2079"/>
      <c r="K45" s="2079"/>
      <c r="L45" s="2079"/>
      <c r="M45" s="2079"/>
      <c r="N45" s="2079"/>
      <c r="O45" s="2079"/>
      <c r="P45" s="2079"/>
      <c r="Q45" s="2079"/>
      <c r="R45" s="2079"/>
      <c r="S45" s="2079"/>
      <c r="T45" s="2079"/>
      <c r="U45" s="2079"/>
      <c r="V45" s="2079"/>
      <c r="W45" s="2079"/>
      <c r="X45" s="2079"/>
      <c r="Y45" s="2079"/>
      <c r="Z45" s="2079"/>
      <c r="AA45" s="2079"/>
      <c r="AB45" s="2079"/>
      <c r="AC45" s="2079"/>
      <c r="AD45" s="2079"/>
      <c r="AE45" s="2079"/>
      <c r="AF45" s="2079"/>
      <c r="AG45" s="2079"/>
      <c r="AH45" s="2079"/>
      <c r="AI45" s="2079"/>
      <c r="AJ45" s="2079"/>
      <c r="AK45" s="2079"/>
      <c r="AL45" s="2079"/>
      <c r="AM45" s="2079"/>
      <c r="AN45" s="2079"/>
      <c r="AO45" s="2079"/>
      <c r="AP45" s="2079"/>
      <c r="AQ45" s="2079"/>
      <c r="AR45" s="2079"/>
      <c r="AS45" s="2079"/>
      <c r="AT45" s="2079"/>
      <c r="AU45" s="2079"/>
      <c r="AV45" s="2079"/>
      <c r="AW45" s="2079"/>
      <c r="AX45" s="2079"/>
      <c r="AY45" s="2079"/>
      <c r="AZ45" s="2079"/>
      <c r="BA45" s="2079"/>
      <c r="BB45" s="2079"/>
      <c r="BC45" s="2079"/>
      <c r="BD45" s="2079"/>
      <c r="BE45" s="2079"/>
      <c r="BF45" s="2079"/>
      <c r="BG45" s="2079"/>
      <c r="BH45" s="2079"/>
      <c r="BI45" s="2079"/>
      <c r="BJ45" s="2079"/>
      <c r="BK45" s="2079"/>
      <c r="BL45" s="2079"/>
      <c r="BM45" s="439"/>
      <c r="BN45" s="439"/>
      <c r="BO45" s="439"/>
      <c r="BP45" s="439"/>
      <c r="BQ45" s="439"/>
      <c r="BR45" s="439"/>
      <c r="BS45" s="439"/>
      <c r="BT45" s="439"/>
      <c r="BU45" s="439"/>
      <c r="BV45" s="439"/>
      <c r="BW45" s="439"/>
      <c r="BX45" s="439"/>
      <c r="BY45" s="439"/>
      <c r="BZ45" s="439"/>
      <c r="CA45" s="439"/>
      <c r="CB45" s="439"/>
      <c r="CC45" s="439"/>
      <c r="CD45" s="439"/>
      <c r="CE45" s="439"/>
      <c r="CF45" s="332"/>
      <c r="CG45" s="439"/>
      <c r="CH45" s="439"/>
      <c r="CI45" s="1153"/>
    </row>
    <row r="46" spans="2:95" ht="30" customHeight="1">
      <c r="B46" s="1"/>
      <c r="C46" s="1144"/>
      <c r="D46" s="439"/>
      <c r="E46" s="439"/>
      <c r="F46" s="439"/>
      <c r="G46" s="439"/>
      <c r="H46" s="439"/>
      <c r="I46" s="439"/>
      <c r="J46" s="439"/>
      <c r="K46" s="439"/>
      <c r="L46" s="439"/>
      <c r="M46" s="439"/>
      <c r="N46" s="439"/>
      <c r="O46" s="439"/>
      <c r="P46" s="439"/>
      <c r="Q46" s="439"/>
      <c r="R46" s="439"/>
      <c r="S46" s="439"/>
      <c r="T46" s="439"/>
      <c r="U46" s="439"/>
      <c r="V46" s="439"/>
      <c r="W46" s="439"/>
      <c r="X46" s="439"/>
      <c r="Y46" s="439"/>
      <c r="Z46" s="439"/>
      <c r="AA46" s="439"/>
      <c r="AB46" s="439"/>
      <c r="AC46" s="439"/>
      <c r="AD46" s="439"/>
      <c r="AE46" s="439"/>
      <c r="AF46" s="439"/>
      <c r="AG46" s="439"/>
      <c r="AH46" s="439"/>
      <c r="AI46" s="439"/>
      <c r="AJ46" s="439"/>
      <c r="AK46" s="439"/>
      <c r="AL46" s="439"/>
      <c r="AM46" s="439"/>
      <c r="AN46" s="439"/>
      <c r="AO46" s="439"/>
      <c r="AP46" s="439"/>
      <c r="AQ46" s="439"/>
      <c r="AR46" s="439"/>
      <c r="AS46" s="439"/>
      <c r="AT46" s="439"/>
      <c r="AU46" s="439"/>
      <c r="AV46" s="439"/>
      <c r="AW46" s="439"/>
      <c r="AX46" s="439"/>
      <c r="AY46" s="439"/>
      <c r="AZ46" s="439"/>
      <c r="BA46" s="439"/>
      <c r="BB46" s="439"/>
      <c r="BC46" s="439"/>
      <c r="BD46" s="439"/>
      <c r="BE46" s="439"/>
      <c r="BF46" s="439"/>
      <c r="BG46" s="439"/>
      <c r="BH46" s="439"/>
      <c r="BI46" s="439"/>
      <c r="BJ46" s="439"/>
      <c r="BK46" s="439"/>
      <c r="BL46" s="439"/>
      <c r="BM46" s="439"/>
      <c r="BN46" s="439"/>
      <c r="BO46" s="439"/>
      <c r="BP46" s="439"/>
      <c r="BQ46" s="439"/>
      <c r="BR46" s="439"/>
      <c r="BS46" s="439"/>
      <c r="BT46" s="439"/>
      <c r="BU46" s="439"/>
      <c r="BV46" s="439"/>
      <c r="BW46" s="439"/>
      <c r="BX46" s="439"/>
      <c r="BY46" s="439"/>
      <c r="BZ46" s="439"/>
      <c r="CA46" s="439"/>
      <c r="CB46" s="439"/>
      <c r="CC46" s="439"/>
      <c r="CD46" s="439"/>
      <c r="CE46" s="439"/>
      <c r="CF46" s="332"/>
      <c r="CG46" s="439"/>
      <c r="CH46" s="439"/>
      <c r="CI46" s="1153"/>
    </row>
    <row r="47" spans="2:95" ht="30" customHeight="1">
      <c r="B47" s="1"/>
      <c r="C47" s="1144"/>
      <c r="D47" s="439"/>
      <c r="E47" s="439"/>
      <c r="F47" s="439"/>
      <c r="G47" s="439"/>
      <c r="H47" s="439"/>
      <c r="I47" s="439"/>
      <c r="J47" s="439"/>
      <c r="K47" s="439"/>
      <c r="L47" s="439"/>
      <c r="M47" s="439"/>
      <c r="N47" s="439"/>
      <c r="O47" s="439"/>
      <c r="P47" s="439"/>
      <c r="Q47" s="439"/>
      <c r="R47" s="439"/>
      <c r="S47" s="439"/>
      <c r="T47" s="439"/>
      <c r="U47" s="439"/>
      <c r="V47" s="439"/>
      <c r="W47" s="439"/>
      <c r="X47" s="439"/>
      <c r="Y47" s="439"/>
      <c r="Z47" s="439"/>
      <c r="AA47" s="439"/>
      <c r="AB47" s="439"/>
      <c r="AC47" s="439"/>
      <c r="AD47" s="439"/>
      <c r="AE47" s="439"/>
      <c r="AF47" s="439"/>
      <c r="AG47" s="439"/>
      <c r="AH47" s="439"/>
      <c r="AI47" s="439"/>
      <c r="AJ47" s="439"/>
      <c r="AK47" s="439"/>
      <c r="AL47" s="439"/>
      <c r="AM47" s="439"/>
      <c r="AN47" s="439"/>
      <c r="AO47" s="439"/>
      <c r="AP47" s="439"/>
      <c r="AQ47" s="439"/>
      <c r="AR47" s="439"/>
      <c r="AS47" s="439"/>
      <c r="AT47" s="439"/>
      <c r="AU47" s="439"/>
      <c r="AV47" s="439"/>
      <c r="AW47" s="439"/>
      <c r="AX47" s="439"/>
      <c r="AY47" s="439"/>
      <c r="AZ47" s="439"/>
      <c r="BA47" s="439"/>
      <c r="BB47" s="439"/>
      <c r="BC47" s="439"/>
      <c r="BD47" s="439"/>
      <c r="BE47" s="439"/>
      <c r="BF47" s="439"/>
      <c r="BG47" s="439"/>
      <c r="BH47" s="439"/>
      <c r="BI47" s="439"/>
      <c r="BJ47" s="439"/>
      <c r="BK47" s="439"/>
      <c r="BL47" s="439"/>
      <c r="BM47" s="439"/>
      <c r="BN47" s="439"/>
      <c r="BO47" s="439"/>
      <c r="BP47" s="439"/>
      <c r="BQ47" s="439"/>
      <c r="BR47" s="439"/>
      <c r="BS47" s="439"/>
      <c r="BT47" s="439"/>
      <c r="BU47" s="439"/>
      <c r="BV47" s="439"/>
      <c r="BW47" s="439"/>
      <c r="BX47" s="439"/>
      <c r="BY47" s="439"/>
      <c r="BZ47" s="439"/>
      <c r="CA47" s="439"/>
      <c r="CB47" s="439"/>
      <c r="CC47" s="439"/>
      <c r="CD47" s="439"/>
      <c r="CE47" s="439"/>
      <c r="CF47" s="332"/>
      <c r="CG47" s="439"/>
      <c r="CH47" s="439"/>
      <c r="CI47" s="1154"/>
      <c r="CQ47"/>
    </row>
    <row r="48" spans="2:95" ht="30" customHeight="1">
      <c r="B48" s="1"/>
      <c r="C48" s="1149"/>
      <c r="D48" s="372"/>
      <c r="E48" s="372"/>
      <c r="F48" s="372"/>
      <c r="G48" s="372"/>
      <c r="H48" s="372"/>
      <c r="I48" s="372"/>
      <c r="J48" s="372"/>
      <c r="K48" s="372"/>
      <c r="L48" s="372"/>
      <c r="M48" s="372"/>
      <c r="N48" s="372"/>
      <c r="O48" s="372"/>
      <c r="P48" s="372"/>
      <c r="Q48" s="372"/>
      <c r="R48" s="372"/>
      <c r="S48" s="372"/>
      <c r="T48" s="372"/>
      <c r="U48" s="372"/>
      <c r="V48" s="372"/>
      <c r="W48" s="372"/>
      <c r="X48" s="372"/>
      <c r="Y48" s="372"/>
      <c r="Z48" s="372"/>
      <c r="AA48" s="372"/>
      <c r="AB48" s="372"/>
      <c r="AC48" s="372"/>
      <c r="AD48" s="372"/>
      <c r="AE48" s="372"/>
      <c r="AF48" s="372"/>
      <c r="AG48" s="372"/>
      <c r="AH48" s="372"/>
      <c r="AI48" s="372"/>
      <c r="AJ48" s="372"/>
      <c r="AK48" s="372"/>
      <c r="AL48" s="372"/>
      <c r="AM48" s="372"/>
      <c r="AN48" s="372"/>
      <c r="AO48" s="372"/>
      <c r="AP48" s="372"/>
      <c r="AQ48" s="372"/>
      <c r="AR48" s="372"/>
      <c r="AS48" s="372"/>
      <c r="AT48" s="372"/>
      <c r="AU48" s="372"/>
      <c r="AV48" s="372"/>
      <c r="AW48" s="372"/>
      <c r="AX48" s="372"/>
      <c r="AY48" s="372"/>
      <c r="AZ48" s="372"/>
      <c r="BA48" s="372"/>
      <c r="BB48" s="372"/>
      <c r="BC48" s="372"/>
      <c r="BD48" s="372"/>
      <c r="BE48" s="372"/>
      <c r="BF48" s="372"/>
      <c r="BG48" s="372"/>
      <c r="BH48" s="372"/>
      <c r="BI48" s="372"/>
      <c r="BJ48" s="372"/>
      <c r="BK48" s="372"/>
      <c r="BL48" s="372"/>
      <c r="BM48" s="372"/>
      <c r="BN48" s="372"/>
      <c r="BO48" s="372"/>
      <c r="BP48" s="372"/>
      <c r="BQ48" s="372"/>
      <c r="BR48" s="372"/>
      <c r="BS48" s="372"/>
      <c r="BT48" s="372"/>
      <c r="BU48" s="372"/>
      <c r="BV48" s="372"/>
      <c r="BW48" s="372"/>
      <c r="BX48" s="372"/>
      <c r="BY48" s="372"/>
      <c r="BZ48" s="372"/>
      <c r="CA48" s="372"/>
      <c r="CB48" s="372"/>
      <c r="CC48" s="372"/>
      <c r="CD48" s="372"/>
      <c r="CE48" s="372"/>
      <c r="CF48" s="1156"/>
      <c r="CG48" s="372"/>
      <c r="CH48" s="372"/>
      <c r="CI48" s="1157"/>
      <c r="CQ48"/>
    </row>
    <row r="49" spans="2:95" ht="30" customHeight="1">
      <c r="B49" s="1"/>
      <c r="C49" s="405"/>
      <c r="D49" s="1"/>
      <c r="E49" s="1"/>
      <c r="F49" s="1"/>
      <c r="G49" s="1"/>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1"/>
      <c r="BJ49" s="1"/>
      <c r="BK49" s="1"/>
      <c r="BL49" s="1"/>
      <c r="BM49" s="1"/>
      <c r="BN49" s="1"/>
      <c r="BO49" s="1"/>
      <c r="BP49" s="1"/>
      <c r="BQ49" s="1"/>
      <c r="BR49" s="1"/>
      <c r="BS49" s="1"/>
      <c r="BT49" s="1"/>
      <c r="BU49" s="1"/>
      <c r="BV49" s="1"/>
      <c r="BW49" s="1"/>
      <c r="BX49" s="1"/>
      <c r="BY49" s="1"/>
      <c r="BZ49" s="1"/>
      <c r="CA49" s="69"/>
      <c r="CB49" s="69"/>
      <c r="CC49" s="69"/>
      <c r="CD49" s="69"/>
      <c r="CE49" s="69"/>
      <c r="CF49" s="69"/>
      <c r="CG49" s="69"/>
      <c r="CH49" s="69"/>
      <c r="CI49" s="171"/>
      <c r="CQ49"/>
    </row>
    <row r="50" spans="2:95" ht="30" customHeight="1">
      <c r="B50" s="1"/>
      <c r="C50" s="405"/>
      <c r="D50" s="280"/>
      <c r="E50" s="1"/>
      <c r="F50" s="132"/>
      <c r="G50" s="1"/>
      <c r="H50" s="69"/>
      <c r="I50" s="69"/>
      <c r="J50" s="69"/>
      <c r="K50" s="69"/>
      <c r="L50" s="69"/>
      <c r="M50" s="69"/>
      <c r="N50" s="69"/>
      <c r="O50" s="69"/>
      <c r="P50" s="69"/>
      <c r="Q50" s="69"/>
      <c r="R50" s="69"/>
      <c r="S50" s="69"/>
      <c r="T50" s="69"/>
      <c r="U50" s="69"/>
      <c r="V50" s="69"/>
      <c r="W50" s="1369"/>
      <c r="X50" s="1369"/>
      <c r="Y50" s="1369"/>
      <c r="Z50" s="1375"/>
      <c r="AA50" s="1375"/>
      <c r="AB50" s="1375"/>
      <c r="AC50" s="1375"/>
      <c r="AD50" s="1375"/>
      <c r="AE50" s="1375"/>
      <c r="AF50" s="1375"/>
      <c r="AG50" s="1375"/>
      <c r="AH50" s="1375"/>
      <c r="AI50" s="1375"/>
      <c r="AJ50" s="1375"/>
      <c r="AK50" s="1375"/>
      <c r="AL50" s="1375"/>
      <c r="AM50" s="1375"/>
      <c r="AN50" s="1375"/>
      <c r="AO50" s="1375"/>
      <c r="AP50" s="1375"/>
      <c r="AQ50" s="1375"/>
      <c r="AR50" s="1375"/>
      <c r="AS50" s="1375"/>
      <c r="AT50" s="1375"/>
      <c r="AU50" s="1375"/>
      <c r="AV50" s="1375"/>
      <c r="AW50" s="1375"/>
      <c r="AX50" s="1375"/>
      <c r="AY50" s="1375"/>
      <c r="AZ50" s="1375"/>
      <c r="BA50" s="1375"/>
      <c r="BB50" s="1375"/>
      <c r="BC50" s="69"/>
      <c r="BD50" s="1375"/>
      <c r="BE50" s="1375"/>
      <c r="BF50" s="1375"/>
      <c r="BG50" s="1375"/>
      <c r="BH50" s="1375"/>
      <c r="BI50" s="1375"/>
      <c r="BJ50" s="1375"/>
      <c r="BK50" s="1375"/>
      <c r="BL50" s="1375"/>
      <c r="BM50" s="1375"/>
      <c r="BN50" s="1375"/>
      <c r="BO50" s="1375"/>
      <c r="BP50" s="1375"/>
      <c r="BQ50" s="1375"/>
      <c r="BR50" s="1375"/>
      <c r="BS50" s="1375"/>
      <c r="BT50" s="1375"/>
      <c r="BU50" s="1375"/>
      <c r="BV50" s="1375"/>
      <c r="BW50" s="1375"/>
      <c r="BX50" s="1375"/>
      <c r="BY50" s="1375"/>
      <c r="BZ50" s="1375"/>
      <c r="CA50" s="1375"/>
      <c r="CB50" s="1375"/>
      <c r="CC50" s="1375"/>
      <c r="CD50" s="1375"/>
      <c r="CE50" s="1375"/>
      <c r="CF50" s="1375"/>
      <c r="CG50" s="69"/>
      <c r="CH50" s="69"/>
      <c r="CI50" s="171"/>
    </row>
    <row r="51" spans="2:95" ht="30" customHeight="1">
      <c r="B51" s="1"/>
      <c r="C51" s="405"/>
      <c r="D51" s="130"/>
      <c r="E51" s="1"/>
      <c r="F51" s="134"/>
      <c r="G51" s="1"/>
      <c r="H51" s="69"/>
      <c r="I51" s="69"/>
      <c r="J51" s="69"/>
      <c r="K51" s="69"/>
      <c r="L51" s="69"/>
      <c r="M51" s="69"/>
      <c r="N51" s="69"/>
      <c r="O51" s="69"/>
      <c r="P51" s="69"/>
      <c r="Q51" s="69"/>
      <c r="R51" s="69"/>
      <c r="S51" s="69"/>
      <c r="T51" s="69"/>
      <c r="U51" s="69"/>
      <c r="V51" s="69"/>
      <c r="W51" s="1369"/>
      <c r="X51" s="1369"/>
      <c r="Y51" s="1369"/>
      <c r="Z51" s="1375"/>
      <c r="AA51" s="1375"/>
      <c r="AB51" s="1375"/>
      <c r="AC51" s="1375"/>
      <c r="AD51" s="1375"/>
      <c r="AE51" s="1375"/>
      <c r="AF51" s="1375"/>
      <c r="AG51" s="1375"/>
      <c r="AH51" s="1375"/>
      <c r="AI51" s="1375"/>
      <c r="AJ51" s="1375"/>
      <c r="AK51" s="1375"/>
      <c r="AL51" s="1375"/>
      <c r="AM51" s="1375"/>
      <c r="AN51" s="1375"/>
      <c r="AO51" s="1375"/>
      <c r="AP51" s="1375"/>
      <c r="AQ51" s="1375"/>
      <c r="AR51" s="1375"/>
      <c r="AS51" s="1375"/>
      <c r="AT51" s="1375"/>
      <c r="AU51" s="1375"/>
      <c r="AV51" s="1375"/>
      <c r="AW51" s="1375"/>
      <c r="AX51" s="1375"/>
      <c r="AY51" s="1375"/>
      <c r="AZ51" s="1375"/>
      <c r="BA51" s="1375"/>
      <c r="BB51" s="1375"/>
      <c r="BC51" s="69"/>
      <c r="BD51" s="1375"/>
      <c r="BE51" s="1375"/>
      <c r="BF51" s="1375"/>
      <c r="BG51" s="1375"/>
      <c r="BH51" s="1375"/>
      <c r="BI51" s="1375"/>
      <c r="BJ51" s="1375"/>
      <c r="BK51" s="1375"/>
      <c r="BL51" s="1375"/>
      <c r="BM51" s="1375"/>
      <c r="BN51" s="1375"/>
      <c r="BO51" s="1375"/>
      <c r="BP51" s="1375"/>
      <c r="BQ51" s="1375"/>
      <c r="BR51" s="1375"/>
      <c r="BS51" s="1375"/>
      <c r="BT51" s="1375"/>
      <c r="BU51" s="1375"/>
      <c r="BV51" s="1375"/>
      <c r="BW51" s="1375"/>
      <c r="BX51" s="1375"/>
      <c r="BY51" s="1375"/>
      <c r="BZ51" s="1375"/>
      <c r="CA51" s="1375"/>
      <c r="CB51" s="1375"/>
      <c r="CC51" s="1375"/>
      <c r="CD51" s="1375"/>
      <c r="CE51" s="1375"/>
      <c r="CF51" s="1375"/>
      <c r="CG51" s="69"/>
      <c r="CH51" s="69"/>
      <c r="CI51" s="171"/>
    </row>
    <row r="52" spans="2:95" ht="30" customHeight="1">
      <c r="B52" s="1"/>
      <c r="C52" s="405"/>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c r="AS52"/>
      <c r="AT52"/>
      <c r="AU52"/>
      <c r="AV52"/>
      <c r="AW52"/>
      <c r="AX52"/>
      <c r="AY52"/>
      <c r="AZ52"/>
      <c r="BA52"/>
      <c r="BB52"/>
      <c r="BC52"/>
      <c r="BD52"/>
      <c r="BE52"/>
      <c r="BF52"/>
      <c r="BG52"/>
      <c r="BH52"/>
      <c r="BI52" s="69"/>
      <c r="BJ52" s="69"/>
      <c r="BK52" s="69"/>
      <c r="BL52" s="69"/>
      <c r="BM52" s="69"/>
      <c r="BN52" s="69"/>
      <c r="BO52" s="69"/>
      <c r="BP52" s="69"/>
      <c r="BQ52" s="69"/>
      <c r="BR52" s="69"/>
      <c r="BS52" s="69"/>
      <c r="BT52" s="69"/>
      <c r="BU52" s="69"/>
      <c r="BV52" s="69"/>
      <c r="BW52" s="69"/>
      <c r="BX52" s="69"/>
      <c r="BY52" s="69"/>
      <c r="BZ52" s="69"/>
      <c r="CA52" s="69"/>
      <c r="CB52" s="69"/>
      <c r="CC52" s="69"/>
      <c r="CD52" s="69"/>
      <c r="CE52" s="69"/>
      <c r="CF52" s="69"/>
      <c r="CG52" s="69"/>
      <c r="CH52" s="69"/>
      <c r="CI52" s="78"/>
    </row>
    <row r="53" spans="2:95" ht="30" customHeight="1">
      <c r="B53" s="1"/>
      <c r="C53" s="405"/>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c r="AS53"/>
      <c r="AT53"/>
      <c r="AU53"/>
      <c r="AV53"/>
      <c r="AW53"/>
      <c r="AX53"/>
      <c r="AY53"/>
      <c r="AZ53"/>
      <c r="BA53"/>
      <c r="BB53"/>
      <c r="BC53"/>
      <c r="BD53"/>
      <c r="BE53"/>
      <c r="BF53"/>
      <c r="BG53"/>
      <c r="BH53"/>
      <c r="BI53" s="69"/>
      <c r="BJ53" s="69"/>
      <c r="BK53" s="69"/>
      <c r="BL53" s="69"/>
      <c r="BM53" s="69"/>
      <c r="BN53" s="69"/>
      <c r="BO53" s="69"/>
      <c r="BP53" s="69"/>
      <c r="BQ53" s="69"/>
      <c r="BR53" s="69"/>
      <c r="BS53" s="69"/>
      <c r="BT53" s="69"/>
      <c r="BU53" s="69"/>
      <c r="BV53" s="69"/>
      <c r="BW53" s="69"/>
      <c r="BX53" s="69"/>
      <c r="BY53" s="69"/>
      <c r="BZ53" s="69"/>
      <c r="CA53" s="69"/>
      <c r="CB53" s="69"/>
      <c r="CC53" s="69"/>
      <c r="CD53" s="69"/>
      <c r="CE53" s="69"/>
      <c r="CF53" s="69"/>
      <c r="CG53" s="69"/>
      <c r="CH53" s="69"/>
      <c r="CI53" s="170"/>
    </row>
    <row r="54" spans="2:95" ht="39.9" customHeight="1" thickBot="1">
      <c r="B54" s="1"/>
      <c r="C54" s="405"/>
      <c r="CG54" s="69"/>
      <c r="CH54" s="69"/>
      <c r="CI54" s="171"/>
    </row>
    <row r="55" spans="2:95" ht="18.75" customHeight="1" thickBot="1">
      <c r="B55" s="1"/>
      <c r="C55" s="444"/>
      <c r="D55" s="461"/>
      <c r="E55" s="461"/>
      <c r="F55" s="461"/>
      <c r="G55" s="461"/>
      <c r="H55" s="461"/>
      <c r="I55" s="461"/>
      <c r="J55" s="461"/>
      <c r="K55" s="461"/>
      <c r="L55" s="461"/>
      <c r="M55" s="461"/>
      <c r="N55" s="461"/>
      <c r="O55" s="461"/>
      <c r="P55" s="461"/>
      <c r="Q55" s="461"/>
      <c r="R55" s="461"/>
      <c r="S55" s="461"/>
      <c r="T55" s="461"/>
      <c r="U55" s="461"/>
      <c r="V55" s="461"/>
      <c r="W55" s="461"/>
      <c r="X55" s="461"/>
      <c r="Y55" s="461"/>
      <c r="Z55" s="461"/>
      <c r="AA55" s="461"/>
      <c r="AB55" s="461"/>
      <c r="AC55" s="461"/>
      <c r="AD55" s="461"/>
      <c r="AE55" s="461"/>
      <c r="AF55" s="461"/>
      <c r="AG55" s="461"/>
      <c r="AH55" s="461"/>
      <c r="AI55" s="461"/>
      <c r="AJ55" s="461"/>
      <c r="AK55" s="461"/>
      <c r="AL55" s="461"/>
      <c r="AM55" s="461"/>
      <c r="AN55" s="461"/>
      <c r="AO55" s="461"/>
      <c r="AP55" s="461"/>
      <c r="AQ55" s="461"/>
      <c r="AR55" s="461"/>
      <c r="AS55" s="461"/>
      <c r="AT55" s="461"/>
      <c r="AU55" s="461"/>
      <c r="AV55" s="461"/>
      <c r="AW55" s="461"/>
      <c r="AX55" s="461"/>
      <c r="AY55" s="461"/>
      <c r="AZ55" s="461"/>
      <c r="BA55" s="461"/>
      <c r="BB55" s="461"/>
      <c r="BC55" s="461"/>
      <c r="BD55" s="461"/>
      <c r="BE55" s="461"/>
      <c r="BF55" s="461"/>
      <c r="BG55" s="461"/>
      <c r="BH55" s="461"/>
      <c r="BI55" s="461"/>
      <c r="BJ55" s="461"/>
      <c r="BK55" s="461"/>
      <c r="BL55" s="461"/>
      <c r="BM55" s="461"/>
      <c r="BN55" s="461"/>
      <c r="BO55" s="461"/>
      <c r="BP55" s="461"/>
      <c r="BQ55" s="461"/>
      <c r="BR55" s="461"/>
      <c r="BS55" s="461"/>
      <c r="BT55" s="461"/>
      <c r="BU55" s="461"/>
      <c r="BV55" s="461"/>
      <c r="BW55" s="461"/>
      <c r="BX55" s="461"/>
      <c r="BY55" s="461"/>
      <c r="BZ55" s="461"/>
      <c r="CA55" s="461"/>
      <c r="CB55" s="461"/>
      <c r="CC55" s="461"/>
      <c r="CD55" s="461"/>
      <c r="CE55" s="461"/>
      <c r="CF55" s="461"/>
      <c r="CG55" s="444"/>
      <c r="CH55" s="444"/>
      <c r="CI55" s="445"/>
    </row>
    <row r="56" spans="2:95" ht="39.9" customHeight="1">
      <c r="B56" s="1"/>
      <c r="C56" s="405"/>
      <c r="CG56"/>
      <c r="CH56"/>
      <c r="CI56" s="99"/>
    </row>
    <row r="57" spans="2:95" ht="30" customHeight="1" thickBot="1">
      <c r="B57" s="1"/>
      <c r="C57" s="405"/>
      <c r="CG57"/>
      <c r="CH57"/>
      <c r="CI57" s="99"/>
    </row>
    <row r="58" spans="2:95" ht="30" customHeight="1">
      <c r="B58" s="1"/>
      <c r="C58" s="405"/>
      <c r="D58" s="69"/>
      <c r="E58" s="1989">
        <v>12</v>
      </c>
      <c r="F58" s="1990"/>
      <c r="G58" s="1990"/>
      <c r="H58" s="1990"/>
      <c r="I58" s="1991"/>
      <c r="J58" s="69"/>
      <c r="K58" s="2021" t="s">
        <v>1561</v>
      </c>
      <c r="L58" s="2021"/>
      <c r="M58" s="2021"/>
      <c r="N58" s="2021"/>
      <c r="O58" s="2021"/>
      <c r="P58" s="2021"/>
      <c r="Q58" s="2021"/>
      <c r="R58" s="2021"/>
      <c r="S58" s="2021"/>
      <c r="T58" s="2021"/>
      <c r="U58" s="2021"/>
      <c r="V58" s="2021"/>
      <c r="W58" s="2021"/>
      <c r="X58" s="2021"/>
      <c r="Y58" s="2021"/>
      <c r="Z58" s="2021"/>
      <c r="AA58" s="2021"/>
      <c r="AB58" s="2021"/>
      <c r="AC58" s="2021"/>
      <c r="AD58" s="2021"/>
      <c r="AE58" s="2021"/>
      <c r="AF58" s="2021"/>
      <c r="AG58" s="2021"/>
      <c r="AH58" s="2021"/>
      <c r="AI58" s="2021"/>
      <c r="AJ58" s="2021"/>
      <c r="AK58" s="2021"/>
      <c r="AL58" s="2021"/>
      <c r="AM58" s="2021"/>
      <c r="AN58" s="2021"/>
      <c r="AO58" s="2021"/>
      <c r="AP58" s="2021"/>
      <c r="AQ58" s="2021"/>
      <c r="AR58" s="2021"/>
      <c r="AS58" s="2021"/>
      <c r="AT58" s="2021"/>
      <c r="AU58" s="2021"/>
      <c r="AV58" s="2021"/>
      <c r="AW58" s="2021"/>
      <c r="AX58" s="2021"/>
      <c r="AY58" s="2021"/>
      <c r="AZ58" s="2021"/>
      <c r="BA58" s="2021"/>
      <c r="BB58" s="2021"/>
      <c r="BC58" s="2021"/>
      <c r="BD58" s="2021"/>
      <c r="BE58" s="2021"/>
      <c r="BF58" s="2021"/>
      <c r="BG58" s="2021"/>
      <c r="BH58" s="2021"/>
      <c r="BI58" s="2021"/>
      <c r="BJ58" s="2021"/>
      <c r="BK58" s="2021"/>
      <c r="BL58" s="2021"/>
      <c r="CG58"/>
      <c r="CH58"/>
      <c r="CI58" s="99"/>
    </row>
    <row r="59" spans="2:95" ht="30" customHeight="1">
      <c r="B59" s="1"/>
      <c r="C59" s="405"/>
      <c r="D59" s="69"/>
      <c r="E59" s="2011"/>
      <c r="F59" s="2012"/>
      <c r="G59" s="2012"/>
      <c r="H59" s="2012"/>
      <c r="I59" s="2013"/>
      <c r="J59" s="69"/>
      <c r="K59" s="2021"/>
      <c r="L59" s="2021"/>
      <c r="M59" s="2021"/>
      <c r="N59" s="2021"/>
      <c r="O59" s="2021"/>
      <c r="P59" s="2021"/>
      <c r="Q59" s="2021"/>
      <c r="R59" s="2021"/>
      <c r="S59" s="2021"/>
      <c r="T59" s="2021"/>
      <c r="U59" s="2021"/>
      <c r="V59" s="2021"/>
      <c r="W59" s="2021"/>
      <c r="X59" s="2021"/>
      <c r="Y59" s="2021"/>
      <c r="Z59" s="2021"/>
      <c r="AA59" s="2021"/>
      <c r="AB59" s="2021"/>
      <c r="AC59" s="2021"/>
      <c r="AD59" s="2021"/>
      <c r="AE59" s="2021"/>
      <c r="AF59" s="2021"/>
      <c r="AG59" s="2021"/>
      <c r="AH59" s="2021"/>
      <c r="AI59" s="2021"/>
      <c r="AJ59" s="2021"/>
      <c r="AK59" s="2021"/>
      <c r="AL59" s="2021"/>
      <c r="AM59" s="2021"/>
      <c r="AN59" s="2021"/>
      <c r="AO59" s="2021"/>
      <c r="AP59" s="2021"/>
      <c r="AQ59" s="2021"/>
      <c r="AR59" s="2021"/>
      <c r="AS59" s="2021"/>
      <c r="AT59" s="2021"/>
      <c r="AU59" s="2021"/>
      <c r="AV59" s="2021"/>
      <c r="AW59" s="2021"/>
      <c r="AX59" s="2021"/>
      <c r="AY59" s="2021"/>
      <c r="AZ59" s="2021"/>
      <c r="BA59" s="2021"/>
      <c r="BB59" s="2021"/>
      <c r="BC59" s="2021"/>
      <c r="BD59" s="2021"/>
      <c r="BE59" s="2021"/>
      <c r="BF59" s="2021"/>
      <c r="BG59" s="2021"/>
      <c r="BH59" s="2021"/>
      <c r="BI59" s="2021"/>
      <c r="BJ59" s="2021"/>
      <c r="BK59" s="2021"/>
      <c r="BL59" s="2021"/>
      <c r="CG59"/>
      <c r="CH59"/>
      <c r="CI59" s="99"/>
    </row>
    <row r="60" spans="2:95" ht="30" customHeight="1" thickBot="1">
      <c r="B60" s="1"/>
      <c r="C60" s="405"/>
      <c r="E60" s="1992"/>
      <c r="F60" s="1993"/>
      <c r="G60" s="1993"/>
      <c r="H60" s="1993"/>
      <c r="I60" s="1994"/>
      <c r="K60" s="192" t="s">
        <v>1562</v>
      </c>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c r="AJ60" s="142"/>
      <c r="AK60" s="142"/>
      <c r="AL60" s="142"/>
      <c r="AM60" s="142"/>
      <c r="AN60" s="142"/>
      <c r="AO60" s="142"/>
      <c r="AP60" s="142"/>
      <c r="AQ60" s="142"/>
      <c r="AR60" s="142"/>
      <c r="AS60" s="142"/>
      <c r="AT60" s="142"/>
      <c r="AU60" s="142"/>
      <c r="AV60" s="142"/>
      <c r="AW60" s="142"/>
      <c r="AX60" s="142"/>
      <c r="AY60" s="142"/>
      <c r="AZ60" s="142"/>
      <c r="BA60" s="142"/>
      <c r="BB60" s="142"/>
      <c r="BC60" s="142"/>
      <c r="BD60" s="142"/>
      <c r="BE60" s="142"/>
      <c r="BF60" s="142"/>
      <c r="BG60" s="142"/>
      <c r="BH60" s="142"/>
      <c r="BI60" s="142"/>
      <c r="BJ60" s="142"/>
      <c r="BK60" s="142"/>
      <c r="BL60" s="142"/>
      <c r="CG60"/>
      <c r="CH60"/>
      <c r="CI60" s="99"/>
      <c r="CQ60"/>
    </row>
    <row r="61" spans="2:95" ht="30" customHeight="1">
      <c r="B61" s="1"/>
      <c r="C61" s="405"/>
      <c r="CG61"/>
      <c r="CH61"/>
      <c r="CI61" s="99"/>
      <c r="CQ61"/>
    </row>
    <row r="62" spans="2:95" ht="30" customHeight="1">
      <c r="B62" s="1"/>
      <c r="C62" s="405"/>
      <c r="D62" s="414">
        <v>12.1</v>
      </c>
      <c r="E62" s="137"/>
      <c r="F62" s="213" t="s">
        <v>1563</v>
      </c>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c r="AE62" s="137"/>
      <c r="AF62" s="137"/>
      <c r="AG62" s="137"/>
      <c r="AH62" s="137"/>
      <c r="AI62" s="137"/>
      <c r="AJ62" s="137"/>
      <c r="AK62" s="137"/>
      <c r="AL62" s="137"/>
      <c r="AM62" s="137"/>
      <c r="AN62" s="137"/>
      <c r="AO62" s="137"/>
      <c r="AP62" s="137"/>
      <c r="AQ62" s="137"/>
      <c r="AR62" s="137"/>
      <c r="AS62" s="137"/>
      <c r="AT62" s="137"/>
      <c r="AU62" s="137"/>
      <c r="AV62" s="137"/>
      <c r="AW62" s="137"/>
      <c r="AX62" s="137"/>
      <c r="AY62" s="137"/>
      <c r="AZ62" s="137"/>
      <c r="BA62" s="137"/>
      <c r="BB62" s="137"/>
      <c r="BC62" s="137"/>
      <c r="BD62" s="137"/>
      <c r="BE62" s="137"/>
      <c r="BF62" s="137"/>
      <c r="BG62" s="137"/>
      <c r="BH62" s="137"/>
      <c r="BI62" s="137"/>
      <c r="BJ62" s="137"/>
      <c r="BK62" s="137"/>
      <c r="BL62" s="137"/>
      <c r="BM62" s="137"/>
      <c r="BN62" s="137"/>
      <c r="BO62" s="137"/>
      <c r="BP62" s="137"/>
      <c r="BQ62" s="137"/>
      <c r="BR62" s="137"/>
      <c r="BS62" s="137"/>
      <c r="BT62" s="137"/>
      <c r="BU62" s="137"/>
      <c r="BV62" s="137"/>
      <c r="BW62" s="137"/>
      <c r="BX62" s="137"/>
      <c r="BY62" s="137"/>
      <c r="BZ62" s="137"/>
      <c r="CA62" s="137"/>
      <c r="CB62" s="137"/>
      <c r="CC62" s="137"/>
      <c r="CD62" s="137"/>
      <c r="CE62" s="137"/>
      <c r="CF62" s="137"/>
      <c r="CG62" s="403"/>
      <c r="CH62" s="403"/>
      <c r="CI62" s="462"/>
      <c r="CQ62"/>
    </row>
    <row r="63" spans="2:95" ht="30" customHeight="1">
      <c r="B63" s="1"/>
      <c r="C63" s="405"/>
      <c r="D63" s="137"/>
      <c r="E63" s="137"/>
      <c r="F63" s="215" t="s">
        <v>1564</v>
      </c>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137"/>
      <c r="BB63" s="137"/>
      <c r="BC63" s="137"/>
      <c r="BD63" s="137"/>
      <c r="BE63" s="137"/>
      <c r="BF63" s="137"/>
      <c r="BG63" s="137"/>
      <c r="BH63" s="137"/>
      <c r="BI63" s="137"/>
      <c r="BJ63" s="137"/>
      <c r="BK63" s="137"/>
      <c r="BL63" s="137"/>
      <c r="BM63" s="137"/>
      <c r="BN63" s="137"/>
      <c r="BO63" s="137"/>
      <c r="BP63" s="137"/>
      <c r="BQ63" s="137"/>
      <c r="BR63" s="137"/>
      <c r="BS63" s="137"/>
      <c r="BT63" s="137"/>
      <c r="BU63" s="137"/>
      <c r="BV63" s="137"/>
      <c r="BW63" s="137"/>
      <c r="BX63" s="137"/>
      <c r="BY63" s="137"/>
      <c r="BZ63" s="137"/>
      <c r="CA63" s="137"/>
      <c r="CB63" s="137"/>
      <c r="CC63" s="137"/>
      <c r="CD63" s="137"/>
      <c r="CE63" s="137"/>
      <c r="CF63" s="137"/>
      <c r="CG63" s="403"/>
      <c r="CH63" s="403"/>
      <c r="CI63" s="462"/>
    </row>
    <row r="64" spans="2:95" ht="30" customHeight="1">
      <c r="B64" s="1"/>
      <c r="C64" s="405"/>
      <c r="D64" s="137"/>
      <c r="E64" s="137"/>
      <c r="F64" s="137"/>
      <c r="G64" s="137"/>
      <c r="H64" s="137"/>
      <c r="I64" s="137"/>
      <c r="J64" s="137"/>
      <c r="K64" s="137"/>
      <c r="L64" s="137"/>
      <c r="M64" s="137"/>
      <c r="N64" s="137"/>
      <c r="O64" s="137"/>
      <c r="P64" s="137"/>
      <c r="Q64" s="137"/>
      <c r="R64" s="137"/>
      <c r="S64" s="137"/>
      <c r="T64" s="137"/>
      <c r="U64" s="137"/>
      <c r="V64" s="137"/>
      <c r="W64" s="137"/>
      <c r="X64" s="137"/>
      <c r="Y64" s="137"/>
      <c r="Z64" s="137"/>
      <c r="AA64" s="137"/>
      <c r="AB64" s="137"/>
      <c r="AC64" s="137"/>
      <c r="AD64" s="137"/>
      <c r="AE64" s="137"/>
      <c r="AF64" s="137"/>
      <c r="AG64" s="137"/>
      <c r="AH64" s="137"/>
      <c r="AI64" s="137"/>
      <c r="AJ64" s="137"/>
      <c r="AK64" s="137"/>
      <c r="AL64" s="137"/>
      <c r="AM64" s="137"/>
      <c r="AN64" s="137"/>
      <c r="AO64" s="137"/>
      <c r="AP64" s="137"/>
      <c r="AQ64" s="137"/>
      <c r="AR64" s="137"/>
      <c r="AS64" s="137"/>
      <c r="AT64" s="137"/>
      <c r="AU64" s="137"/>
      <c r="AV64" s="137"/>
      <c r="AW64" s="137"/>
      <c r="AX64" s="137"/>
      <c r="AY64" s="137"/>
      <c r="AZ64" s="137"/>
      <c r="BA64" s="137"/>
      <c r="BB64" s="137"/>
      <c r="BC64" s="137"/>
      <c r="BD64" s="137"/>
      <c r="BE64" s="137"/>
      <c r="BF64" s="137"/>
      <c r="BG64" s="137"/>
      <c r="BH64" s="137"/>
      <c r="BI64" s="137"/>
      <c r="BJ64" s="137"/>
      <c r="BK64" s="137"/>
      <c r="BL64" s="137"/>
      <c r="BM64" s="137"/>
      <c r="BN64" s="137"/>
      <c r="BO64" s="137"/>
      <c r="BP64" s="137"/>
      <c r="BQ64" s="137"/>
      <c r="BR64" s="137"/>
      <c r="BS64" s="137"/>
      <c r="BT64" s="137"/>
      <c r="BU64" s="137"/>
      <c r="BV64" s="137"/>
      <c r="BW64" s="137"/>
      <c r="BX64" s="137"/>
      <c r="BY64" s="137"/>
      <c r="BZ64" s="137"/>
      <c r="CA64" s="137"/>
      <c r="CB64" s="137"/>
      <c r="CC64" s="137"/>
      <c r="CD64" s="137"/>
      <c r="CE64" s="137"/>
      <c r="CF64" s="137"/>
      <c r="CG64" s="403"/>
      <c r="CH64" s="403"/>
      <c r="CI64" s="170"/>
    </row>
    <row r="65" spans="2:115" ht="30" customHeight="1">
      <c r="B65" s="1"/>
      <c r="C65" s="405"/>
      <c r="D65" s="137"/>
      <c r="E65" s="137"/>
      <c r="F65" s="137"/>
      <c r="G65" s="137"/>
      <c r="H65" s="137"/>
      <c r="I65" s="137"/>
      <c r="J65" s="137"/>
      <c r="K65" s="137"/>
      <c r="L65" s="137"/>
      <c r="M65" s="137"/>
      <c r="N65" s="137"/>
      <c r="O65" s="137"/>
      <c r="P65" s="137"/>
      <c r="Q65" s="137"/>
      <c r="R65" s="137"/>
      <c r="S65" s="465" t="s">
        <v>1565</v>
      </c>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A65" s="137"/>
      <c r="BB65" s="137"/>
      <c r="BC65" s="137"/>
      <c r="BD65" s="137"/>
      <c r="BE65" s="137"/>
      <c r="BF65" s="137"/>
      <c r="BG65" s="137"/>
      <c r="BH65" s="137"/>
      <c r="BI65" s="137"/>
      <c r="BJ65" s="137"/>
      <c r="BK65" s="137"/>
      <c r="BL65" s="137"/>
      <c r="BM65" s="137"/>
      <c r="BN65" s="137"/>
      <c r="BO65" s="137"/>
      <c r="BP65" s="137"/>
      <c r="BQ65" s="137"/>
      <c r="BR65" s="137"/>
      <c r="BS65" s="137"/>
      <c r="BT65" s="137"/>
      <c r="BU65" s="137"/>
      <c r="BV65" s="137"/>
      <c r="BW65" s="137"/>
      <c r="BX65" s="137"/>
      <c r="BY65" s="137"/>
      <c r="BZ65" s="137"/>
      <c r="CA65" s="137"/>
      <c r="CB65" s="137"/>
      <c r="CC65" s="137"/>
      <c r="CD65" s="137"/>
      <c r="CE65" s="137"/>
      <c r="CF65" s="137"/>
      <c r="CG65" s="403"/>
      <c r="CH65" s="403"/>
      <c r="CI65" s="172"/>
      <c r="CR65"/>
      <c r="CS65"/>
      <c r="CT65"/>
      <c r="CU65"/>
      <c r="CV65"/>
      <c r="CW65"/>
      <c r="CX65"/>
      <c r="CY65"/>
      <c r="CZ65"/>
      <c r="DA65"/>
      <c r="DB65"/>
      <c r="DC65"/>
      <c r="DD65"/>
      <c r="DE65"/>
      <c r="DF65"/>
      <c r="DG65"/>
      <c r="DH65"/>
      <c r="DI65"/>
      <c r="DJ65"/>
      <c r="DK65"/>
    </row>
    <row r="66" spans="2:115" ht="30" customHeight="1">
      <c r="B66" s="1"/>
      <c r="C66" s="405"/>
      <c r="D66" s="403"/>
      <c r="E66" s="403"/>
      <c r="F66" s="464" t="s">
        <v>778</v>
      </c>
      <c r="G66" s="404"/>
      <c r="H66" s="404" t="s">
        <v>1566</v>
      </c>
      <c r="I66" s="403"/>
      <c r="J66" s="403"/>
      <c r="K66" s="403"/>
      <c r="L66" s="403"/>
      <c r="M66" s="403"/>
      <c r="N66" s="403"/>
      <c r="O66" s="403"/>
      <c r="P66" s="403"/>
      <c r="Q66" s="403"/>
      <c r="R66" s="403"/>
      <c r="S66" s="403"/>
      <c r="T66" s="2069"/>
      <c r="U66" s="2070"/>
      <c r="V66" s="2071"/>
      <c r="W66" s="403"/>
      <c r="X66" s="403"/>
      <c r="Y66" s="403"/>
      <c r="Z66" s="403"/>
      <c r="AA66" s="403"/>
      <c r="AB66" s="403"/>
      <c r="AC66" s="464" t="s">
        <v>729</v>
      </c>
      <c r="AD66" s="404"/>
      <c r="AE66" s="404" t="s">
        <v>1567</v>
      </c>
      <c r="AF66" s="403"/>
      <c r="AG66" s="403"/>
      <c r="AH66" s="403"/>
      <c r="AI66" s="403"/>
      <c r="AJ66" s="403"/>
      <c r="AK66" s="463"/>
      <c r="AL66" s="463"/>
      <c r="AM66" s="403"/>
      <c r="AN66" s="403"/>
      <c r="AO66" s="2060"/>
      <c r="AP66" s="2061"/>
      <c r="AQ66" s="2062"/>
      <c r="AR66" s="403"/>
      <c r="AS66" s="403"/>
      <c r="AT66" s="403"/>
      <c r="AU66" s="403"/>
      <c r="AV66" s="403"/>
      <c r="AW66" s="403"/>
      <c r="AX66" s="403"/>
      <c r="AY66" s="403"/>
      <c r="AZ66" s="403"/>
      <c r="BA66" s="403"/>
      <c r="BB66" s="403"/>
      <c r="BC66" s="464" t="s">
        <v>783</v>
      </c>
      <c r="BD66" s="404"/>
      <c r="BE66" s="404" t="s">
        <v>1568</v>
      </c>
      <c r="BF66" s="403"/>
      <c r="BG66" s="403"/>
      <c r="BH66" s="403"/>
      <c r="BI66" s="403"/>
      <c r="BJ66" s="403"/>
      <c r="BK66" s="403"/>
      <c r="BL66" s="403"/>
      <c r="BM66" s="403"/>
      <c r="BN66" s="403"/>
      <c r="BO66" s="2060"/>
      <c r="BP66" s="2061"/>
      <c r="BQ66" s="2062"/>
      <c r="BR66" s="403"/>
      <c r="BS66" s="403"/>
      <c r="BT66" s="403"/>
      <c r="BU66" s="403"/>
      <c r="BV66" s="403"/>
      <c r="BW66" s="403"/>
      <c r="BX66" s="403"/>
      <c r="BY66" s="403"/>
      <c r="BZ66" s="403"/>
      <c r="CA66" s="403"/>
      <c r="CB66" s="403"/>
      <c r="CC66" s="403"/>
      <c r="CD66" s="403"/>
      <c r="CE66" s="403"/>
      <c r="CF66" s="403"/>
      <c r="CG66" s="403"/>
      <c r="CH66" s="403"/>
      <c r="CI66" s="172"/>
      <c r="CR66"/>
      <c r="CS66"/>
      <c r="CT66"/>
      <c r="CU66"/>
      <c r="CV66"/>
      <c r="CW66"/>
      <c r="CX66"/>
      <c r="CY66"/>
      <c r="CZ66"/>
      <c r="DA66"/>
      <c r="DB66"/>
      <c r="DC66"/>
      <c r="DD66"/>
      <c r="DE66"/>
      <c r="DF66"/>
      <c r="DG66"/>
      <c r="DH66"/>
      <c r="DI66"/>
      <c r="DJ66"/>
      <c r="DK66"/>
    </row>
    <row r="67" spans="2:115" ht="30" customHeight="1">
      <c r="B67" s="1"/>
      <c r="C67" s="405"/>
      <c r="D67" s="403"/>
      <c r="E67" s="403"/>
      <c r="F67" s="403"/>
      <c r="G67" s="403"/>
      <c r="H67" s="398" t="s">
        <v>1569</v>
      </c>
      <c r="I67" s="403"/>
      <c r="J67" s="403"/>
      <c r="K67" s="403"/>
      <c r="L67" s="403"/>
      <c r="M67" s="403"/>
      <c r="N67" s="403"/>
      <c r="O67" s="403"/>
      <c r="P67" s="403"/>
      <c r="Q67" s="403"/>
      <c r="R67" s="403"/>
      <c r="S67" s="403"/>
      <c r="T67" s="2072"/>
      <c r="U67" s="2073"/>
      <c r="V67" s="2074"/>
      <c r="W67" s="403"/>
      <c r="X67" s="403"/>
      <c r="Y67" s="403"/>
      <c r="Z67" s="403"/>
      <c r="AA67" s="403"/>
      <c r="AB67" s="403"/>
      <c r="AC67" s="403"/>
      <c r="AD67" s="403"/>
      <c r="AE67" s="398" t="s">
        <v>1570</v>
      </c>
      <c r="AF67" s="403"/>
      <c r="AG67" s="403"/>
      <c r="AH67" s="403"/>
      <c r="AI67" s="403"/>
      <c r="AJ67" s="403"/>
      <c r="AK67" s="463"/>
      <c r="AL67" s="463"/>
      <c r="AM67" s="403"/>
      <c r="AN67" s="403"/>
      <c r="AO67" s="2066"/>
      <c r="AP67" s="2067"/>
      <c r="AQ67" s="2068"/>
      <c r="AR67" s="403"/>
      <c r="AS67" s="403"/>
      <c r="AT67" s="403"/>
      <c r="AU67" s="403"/>
      <c r="AV67" s="403"/>
      <c r="AW67" s="403"/>
      <c r="AX67" s="403"/>
      <c r="AY67" s="403"/>
      <c r="AZ67" s="403"/>
      <c r="BA67" s="403"/>
      <c r="BB67" s="403"/>
      <c r="BC67" s="403"/>
      <c r="BD67" s="403"/>
      <c r="BE67" s="398" t="s">
        <v>1571</v>
      </c>
      <c r="BF67" s="403"/>
      <c r="BG67" s="403"/>
      <c r="BH67" s="403"/>
      <c r="BI67" s="403"/>
      <c r="BJ67" s="403"/>
      <c r="BK67" s="403"/>
      <c r="BL67" s="403"/>
      <c r="BM67" s="403"/>
      <c r="BN67" s="403"/>
      <c r="BO67" s="2066"/>
      <c r="BP67" s="2067"/>
      <c r="BQ67" s="2068"/>
      <c r="BR67" s="403"/>
      <c r="BS67" s="403"/>
      <c r="BT67" s="403"/>
      <c r="BU67" s="403"/>
      <c r="BV67" s="403"/>
      <c r="BW67" s="403"/>
      <c r="BX67" s="403"/>
      <c r="BY67" s="403"/>
      <c r="BZ67" s="403"/>
      <c r="CA67" s="403"/>
      <c r="CB67" s="403"/>
      <c r="CC67" s="403"/>
      <c r="CD67" s="403"/>
      <c r="CE67" s="403"/>
      <c r="CF67" s="403"/>
      <c r="CG67" s="403"/>
      <c r="CH67" s="403"/>
      <c r="CI67" s="78"/>
      <c r="CR67"/>
      <c r="CS67"/>
      <c r="CT67"/>
      <c r="CU67"/>
      <c r="CV67"/>
      <c r="CW67"/>
      <c r="CX67"/>
      <c r="CY67"/>
      <c r="CZ67"/>
      <c r="DA67"/>
      <c r="DB67"/>
      <c r="DC67"/>
      <c r="DD67"/>
      <c r="DE67"/>
      <c r="DF67"/>
      <c r="DG67"/>
      <c r="DH67"/>
      <c r="DI67"/>
      <c r="DJ67"/>
      <c r="DK67"/>
    </row>
    <row r="68" spans="2:115" ht="18.75" customHeight="1">
      <c r="B68" s="1"/>
      <c r="C68" s="405"/>
      <c r="D68" s="403"/>
      <c r="E68" s="403"/>
      <c r="F68" s="403"/>
      <c r="G68" s="403"/>
      <c r="H68" s="403"/>
      <c r="I68" s="403"/>
      <c r="J68" s="403"/>
      <c r="K68" s="403"/>
      <c r="L68" s="403"/>
      <c r="M68" s="403"/>
      <c r="N68" s="403"/>
      <c r="O68" s="403"/>
      <c r="P68" s="403"/>
      <c r="Q68" s="403"/>
      <c r="R68" s="403"/>
      <c r="S68" s="403"/>
      <c r="T68" s="403"/>
      <c r="U68" s="403"/>
      <c r="V68" s="403"/>
      <c r="W68" s="403"/>
      <c r="X68" s="403"/>
      <c r="Y68" s="403"/>
      <c r="Z68" s="403"/>
      <c r="AA68" s="403"/>
      <c r="AB68" s="403"/>
      <c r="AC68" s="403"/>
      <c r="AD68" s="403"/>
      <c r="AE68" s="403"/>
      <c r="AF68" s="403"/>
      <c r="AG68" s="403"/>
      <c r="AH68" s="403"/>
      <c r="AI68" s="403"/>
      <c r="AJ68" s="403"/>
      <c r="AK68" s="403"/>
      <c r="AL68" s="403"/>
      <c r="AM68" s="403"/>
      <c r="AN68" s="403"/>
      <c r="AO68" s="403"/>
      <c r="AP68" s="403"/>
      <c r="AQ68" s="403"/>
      <c r="AR68" s="403"/>
      <c r="AS68" s="403"/>
      <c r="AT68" s="403"/>
      <c r="AU68" s="403"/>
      <c r="AV68" s="403"/>
      <c r="AW68" s="403"/>
      <c r="AX68" s="403"/>
      <c r="AY68" s="403"/>
      <c r="AZ68" s="403"/>
      <c r="BA68" s="403"/>
      <c r="BB68" s="403"/>
      <c r="BC68" s="403"/>
      <c r="BD68" s="403"/>
      <c r="BE68" s="403"/>
      <c r="BF68" s="403"/>
      <c r="BG68" s="403"/>
      <c r="BH68" s="403"/>
      <c r="BI68" s="403"/>
      <c r="BJ68" s="403"/>
      <c r="BK68" s="403"/>
      <c r="BL68" s="403"/>
      <c r="BM68" s="403"/>
      <c r="BN68" s="403"/>
      <c r="BO68" s="403"/>
      <c r="BP68" s="403"/>
      <c r="BQ68" s="403"/>
      <c r="BR68" s="403"/>
      <c r="BS68" s="403"/>
      <c r="BT68" s="403"/>
      <c r="BU68" s="403"/>
      <c r="BV68" s="403"/>
      <c r="BW68" s="403"/>
      <c r="BX68" s="403"/>
      <c r="BY68" s="403"/>
      <c r="BZ68" s="403"/>
      <c r="CA68" s="403"/>
      <c r="CB68" s="403"/>
      <c r="CC68" s="403"/>
      <c r="CD68" s="403"/>
      <c r="CE68" s="403"/>
      <c r="CF68" s="403"/>
      <c r="CG68" s="403"/>
      <c r="CH68" s="403"/>
      <c r="CI68" s="170"/>
      <c r="CR68"/>
      <c r="CS68"/>
      <c r="CT68"/>
      <c r="CU68"/>
      <c r="CV68"/>
      <c r="CW68"/>
      <c r="CX68"/>
      <c r="CY68"/>
      <c r="CZ68"/>
      <c r="DA68"/>
      <c r="DB68"/>
      <c r="DC68"/>
      <c r="DD68"/>
      <c r="DE68"/>
      <c r="DF68"/>
      <c r="DG68"/>
      <c r="DH68"/>
      <c r="DI68"/>
      <c r="DJ68"/>
      <c r="DK68"/>
    </row>
    <row r="69" spans="2:115" ht="18.75" customHeight="1">
      <c r="B69" s="1"/>
      <c r="C69" s="405"/>
      <c r="D69" s="403"/>
      <c r="E69" s="403"/>
      <c r="F69" s="403"/>
      <c r="G69" s="403"/>
      <c r="H69" s="403"/>
      <c r="I69" s="403"/>
      <c r="J69" s="403"/>
      <c r="K69" s="403"/>
      <c r="L69" s="403"/>
      <c r="M69" s="403"/>
      <c r="N69" s="403"/>
      <c r="O69" s="403"/>
      <c r="P69" s="403"/>
      <c r="Q69" s="403"/>
      <c r="R69" s="403"/>
      <c r="S69" s="403"/>
      <c r="T69" s="403"/>
      <c r="U69" s="403"/>
      <c r="V69" s="403"/>
      <c r="W69" s="403"/>
      <c r="X69" s="403"/>
      <c r="Y69" s="403"/>
      <c r="Z69" s="403"/>
      <c r="AA69" s="403"/>
      <c r="AB69" s="403"/>
      <c r="AC69" s="403"/>
      <c r="AD69" s="403"/>
      <c r="AE69" s="1129"/>
      <c r="AF69" s="1130"/>
      <c r="AG69" s="1130"/>
      <c r="AH69" s="1130"/>
      <c r="AI69" s="1130"/>
      <c r="AJ69" s="1130"/>
      <c r="AK69" s="1130"/>
      <c r="AL69" s="1130"/>
      <c r="AM69" s="1130"/>
      <c r="AN69" s="1130"/>
      <c r="AO69" s="1130"/>
      <c r="AP69" s="1130"/>
      <c r="AQ69" s="1130"/>
      <c r="AR69" s="1131"/>
      <c r="AS69" s="466"/>
      <c r="AT69" s="403"/>
      <c r="AU69" s="403"/>
      <c r="AV69" s="403"/>
      <c r="AW69" s="403"/>
      <c r="AX69" s="403"/>
      <c r="AY69" s="403"/>
      <c r="AZ69" s="403"/>
      <c r="BA69" s="403"/>
      <c r="BB69" s="403"/>
      <c r="BC69" s="403"/>
      <c r="BD69" s="403"/>
      <c r="BE69" s="1129"/>
      <c r="BF69" s="1130"/>
      <c r="BG69" s="1130"/>
      <c r="BH69" s="1130"/>
      <c r="BI69" s="1130"/>
      <c r="BJ69" s="1130"/>
      <c r="BK69" s="1130"/>
      <c r="BL69" s="1130"/>
      <c r="BM69" s="1130"/>
      <c r="BN69" s="1130"/>
      <c r="BO69" s="1130"/>
      <c r="BP69" s="1130"/>
      <c r="BQ69" s="1130"/>
      <c r="BR69" s="1131"/>
      <c r="BS69" s="466"/>
      <c r="BT69" s="403"/>
      <c r="BU69" s="403"/>
      <c r="BV69" s="403"/>
      <c r="BW69" s="403"/>
      <c r="BX69" s="403"/>
      <c r="BY69" s="403"/>
      <c r="BZ69" s="403"/>
      <c r="CA69" s="403"/>
      <c r="CB69" s="403"/>
      <c r="CC69" s="403"/>
      <c r="CD69" s="403"/>
      <c r="CE69" s="403"/>
      <c r="CF69" s="403"/>
      <c r="CG69" s="403"/>
      <c r="CH69" s="403"/>
      <c r="CI69" s="462"/>
      <c r="CR69"/>
      <c r="CS69"/>
      <c r="CT69"/>
      <c r="CU69"/>
      <c r="CV69"/>
      <c r="CW69"/>
      <c r="CX69"/>
      <c r="CY69"/>
      <c r="CZ69"/>
      <c r="DA69"/>
      <c r="DB69"/>
      <c r="DC69"/>
      <c r="DD69"/>
      <c r="DE69"/>
      <c r="DF69"/>
      <c r="DG69"/>
      <c r="DH69"/>
      <c r="DI69"/>
      <c r="DJ69"/>
      <c r="DK69"/>
    </row>
    <row r="70" spans="2:115" ht="30" customHeight="1">
      <c r="B70" s="1"/>
      <c r="C70" s="405"/>
      <c r="D70" s="403"/>
      <c r="E70" s="403"/>
      <c r="F70" s="403"/>
      <c r="G70" s="403"/>
      <c r="H70" s="403"/>
      <c r="I70" s="403"/>
      <c r="J70" s="403"/>
      <c r="K70" s="403"/>
      <c r="L70" s="403"/>
      <c r="M70" s="403"/>
      <c r="N70" s="403"/>
      <c r="O70" s="403"/>
      <c r="P70" s="403"/>
      <c r="Q70" s="403"/>
      <c r="R70" s="403"/>
      <c r="S70" s="403"/>
      <c r="T70" s="403"/>
      <c r="U70" s="403"/>
      <c r="V70" s="403"/>
      <c r="W70" s="403"/>
      <c r="X70" s="403"/>
      <c r="Y70" s="403"/>
      <c r="Z70" s="403"/>
      <c r="AA70" s="403"/>
      <c r="AB70" s="403"/>
      <c r="AC70" s="403"/>
      <c r="AD70" s="403"/>
      <c r="AE70" s="1132"/>
      <c r="AF70" s="1133" t="s">
        <v>1572</v>
      </c>
      <c r="AG70" s="1134"/>
      <c r="AH70" s="1134"/>
      <c r="AI70" s="1134"/>
      <c r="AJ70" s="1134"/>
      <c r="AK70" s="1134"/>
      <c r="AL70" s="1134"/>
      <c r="AM70" s="1134"/>
      <c r="AN70" s="1134"/>
      <c r="AO70" s="1134"/>
      <c r="AP70" s="1134"/>
      <c r="AQ70" s="1134"/>
      <c r="AR70" s="1135"/>
      <c r="AS70" s="466"/>
      <c r="AT70" s="403"/>
      <c r="AU70" s="403"/>
      <c r="AV70" s="403"/>
      <c r="AW70" s="403"/>
      <c r="AX70" s="403"/>
      <c r="AY70" s="403"/>
      <c r="AZ70" s="403"/>
      <c r="BA70" s="403"/>
      <c r="BB70" s="403"/>
      <c r="BC70" s="403"/>
      <c r="BD70" s="403"/>
      <c r="BE70" s="1132"/>
      <c r="BF70" s="1133" t="s">
        <v>1573</v>
      </c>
      <c r="BG70" s="1134"/>
      <c r="BH70" s="1134"/>
      <c r="BI70" s="1134"/>
      <c r="BJ70" s="1134"/>
      <c r="BK70" s="1134"/>
      <c r="BL70" s="1134"/>
      <c r="BM70" s="1134"/>
      <c r="BN70" s="1134"/>
      <c r="BO70" s="1134"/>
      <c r="BP70" s="1134"/>
      <c r="BQ70" s="1134"/>
      <c r="BR70" s="1135"/>
      <c r="BS70" s="466"/>
      <c r="BT70" s="403"/>
      <c r="BU70" s="403"/>
      <c r="BV70" s="403"/>
      <c r="BW70" s="403"/>
      <c r="BX70" s="403"/>
      <c r="BY70" s="403"/>
      <c r="BZ70" s="403"/>
      <c r="CA70" s="403"/>
      <c r="CB70" s="403"/>
      <c r="CC70" s="403"/>
      <c r="CD70" s="403"/>
      <c r="CE70" s="403"/>
      <c r="CF70" s="403"/>
      <c r="CG70" s="403"/>
      <c r="CH70" s="403"/>
      <c r="CI70" s="462"/>
      <c r="CR70"/>
      <c r="CS70"/>
      <c r="CT70"/>
      <c r="CU70"/>
      <c r="CV70"/>
      <c r="CW70"/>
      <c r="CX70"/>
      <c r="CY70"/>
      <c r="CZ70"/>
      <c r="DA70"/>
      <c r="DB70"/>
      <c r="DC70"/>
      <c r="DD70"/>
      <c r="DE70"/>
      <c r="DF70"/>
      <c r="DG70"/>
      <c r="DH70"/>
      <c r="DI70"/>
      <c r="DJ70"/>
      <c r="DK70"/>
    </row>
    <row r="71" spans="2:115" ht="30" customHeight="1">
      <c r="B71" s="1"/>
      <c r="C71" s="405"/>
      <c r="D71" s="403"/>
      <c r="E71" s="403"/>
      <c r="F71" s="403"/>
      <c r="G71" s="403"/>
      <c r="H71" s="403"/>
      <c r="I71" s="403"/>
      <c r="J71" s="403"/>
      <c r="K71" s="403"/>
      <c r="L71" s="403"/>
      <c r="M71" s="403"/>
      <c r="N71" s="403"/>
      <c r="O71" s="403"/>
      <c r="P71" s="403"/>
      <c r="Q71" s="403"/>
      <c r="R71" s="403"/>
      <c r="S71" s="403"/>
      <c r="T71" s="403"/>
      <c r="U71" s="403"/>
      <c r="V71" s="403"/>
      <c r="W71" s="403"/>
      <c r="X71" s="403"/>
      <c r="Y71" s="403"/>
      <c r="Z71" s="403"/>
      <c r="AA71" s="403"/>
      <c r="AB71" s="403"/>
      <c r="AC71" s="403"/>
      <c r="AD71" s="403"/>
      <c r="AE71" s="1132"/>
      <c r="AF71" s="1136" t="s">
        <v>1574</v>
      </c>
      <c r="AG71" s="1134"/>
      <c r="AH71" s="1134"/>
      <c r="AI71" s="1134"/>
      <c r="AJ71" s="1134"/>
      <c r="AK71" s="1134"/>
      <c r="AL71" s="1134"/>
      <c r="AM71" s="1134"/>
      <c r="AN71" s="1134"/>
      <c r="AO71" s="1134"/>
      <c r="AP71" s="1134"/>
      <c r="AQ71" s="1134"/>
      <c r="AR71" s="1135"/>
      <c r="AS71" s="466"/>
      <c r="AT71" s="403"/>
      <c r="AU71" s="403"/>
      <c r="AV71" s="403"/>
      <c r="AW71" s="403"/>
      <c r="AX71" s="403"/>
      <c r="AY71" s="403"/>
      <c r="AZ71" s="403"/>
      <c r="BA71" s="403"/>
      <c r="BB71" s="403"/>
      <c r="BC71" s="403"/>
      <c r="BD71" s="403"/>
      <c r="BE71" s="1132"/>
      <c r="BF71" s="1136" t="s">
        <v>1575</v>
      </c>
      <c r="BG71" s="1134"/>
      <c r="BH71" s="1134"/>
      <c r="BI71" s="1134"/>
      <c r="BJ71" s="1134"/>
      <c r="BK71" s="1134"/>
      <c r="BL71" s="1134"/>
      <c r="BM71" s="1134"/>
      <c r="BN71" s="1134"/>
      <c r="BO71" s="1134"/>
      <c r="BP71" s="1134"/>
      <c r="BQ71" s="1134"/>
      <c r="BR71" s="1135"/>
      <c r="BS71" s="466"/>
      <c r="BT71" s="403"/>
      <c r="BU71" s="403"/>
      <c r="BV71" s="403"/>
      <c r="BW71" s="403"/>
      <c r="BX71" s="403"/>
      <c r="BY71" s="403"/>
      <c r="BZ71" s="403"/>
      <c r="CA71" s="403"/>
      <c r="CB71" s="403"/>
      <c r="CC71" s="403"/>
      <c r="CD71" s="403"/>
      <c r="CE71" s="403"/>
      <c r="CF71" s="403"/>
      <c r="CG71" s="403"/>
      <c r="CH71" s="403"/>
      <c r="CI71" s="462"/>
      <c r="CR71"/>
      <c r="CS71"/>
      <c r="CT71"/>
      <c r="CU71"/>
      <c r="CV71"/>
      <c r="CW71"/>
      <c r="CX71"/>
      <c r="CY71"/>
      <c r="CZ71"/>
      <c r="DA71"/>
      <c r="DB71"/>
      <c r="DC71"/>
      <c r="DD71"/>
      <c r="DE71"/>
      <c r="DF71"/>
      <c r="DG71"/>
      <c r="DH71"/>
      <c r="DI71"/>
      <c r="DJ71"/>
      <c r="DK71"/>
    </row>
    <row r="72" spans="2:115" ht="18.75" customHeight="1">
      <c r="B72" s="1"/>
      <c r="C72" s="405"/>
      <c r="D72" s="403"/>
      <c r="E72" s="403"/>
      <c r="F72" s="403"/>
      <c r="G72" s="403"/>
      <c r="H72" s="403"/>
      <c r="I72" s="403"/>
      <c r="J72" s="403"/>
      <c r="K72" s="403"/>
      <c r="L72" s="403"/>
      <c r="M72" s="403"/>
      <c r="N72" s="403"/>
      <c r="O72" s="403"/>
      <c r="P72" s="403"/>
      <c r="Q72" s="403"/>
      <c r="R72" s="403"/>
      <c r="S72" s="403"/>
      <c r="T72" s="403"/>
      <c r="U72" s="403"/>
      <c r="V72" s="403"/>
      <c r="W72" s="403"/>
      <c r="X72" s="403"/>
      <c r="Y72" s="403"/>
      <c r="Z72" s="403"/>
      <c r="AA72" s="403"/>
      <c r="AB72" s="403"/>
      <c r="AC72" s="403"/>
      <c r="AD72" s="403"/>
      <c r="AE72" s="1137"/>
      <c r="AF72" s="1138"/>
      <c r="AG72" s="1138"/>
      <c r="AH72" s="1138"/>
      <c r="AI72" s="1138"/>
      <c r="AJ72" s="1138"/>
      <c r="AK72" s="1138"/>
      <c r="AL72" s="1138"/>
      <c r="AM72" s="1138"/>
      <c r="AN72" s="1138"/>
      <c r="AO72" s="1138"/>
      <c r="AP72" s="1138"/>
      <c r="AQ72" s="1138"/>
      <c r="AR72" s="1139"/>
      <c r="AS72" s="466"/>
      <c r="AT72" s="403"/>
      <c r="AU72" s="403"/>
      <c r="AV72" s="403"/>
      <c r="AW72" s="403"/>
      <c r="AX72" s="403"/>
      <c r="AY72" s="403"/>
      <c r="AZ72" s="403"/>
      <c r="BA72" s="403"/>
      <c r="BB72" s="403"/>
      <c r="BC72" s="403"/>
      <c r="BD72" s="403"/>
      <c r="BE72" s="1137"/>
      <c r="BF72" s="1138"/>
      <c r="BG72" s="1138"/>
      <c r="BH72" s="1138"/>
      <c r="BI72" s="1138"/>
      <c r="BJ72" s="1138"/>
      <c r="BK72" s="1138"/>
      <c r="BL72" s="1138"/>
      <c r="BM72" s="1138"/>
      <c r="BN72" s="1138"/>
      <c r="BO72" s="1138"/>
      <c r="BP72" s="1138"/>
      <c r="BQ72" s="1138"/>
      <c r="BR72" s="1139"/>
      <c r="BS72" s="466"/>
      <c r="BT72" s="403"/>
      <c r="BU72" s="403"/>
      <c r="BV72" s="403"/>
      <c r="BW72" s="403"/>
      <c r="BX72" s="403"/>
      <c r="BY72" s="403"/>
      <c r="BZ72" s="403"/>
      <c r="CA72" s="403"/>
      <c r="CB72" s="403"/>
      <c r="CC72" s="403"/>
      <c r="CD72" s="403"/>
      <c r="CE72" s="403"/>
      <c r="CF72" s="403"/>
      <c r="CG72" s="403"/>
      <c r="CH72" s="403"/>
      <c r="CI72" s="462"/>
      <c r="CR72"/>
      <c r="CS72"/>
      <c r="CT72"/>
      <c r="CU72"/>
      <c r="CV72"/>
      <c r="CW72"/>
      <c r="CX72"/>
      <c r="CY72"/>
      <c r="CZ72"/>
      <c r="DA72"/>
      <c r="DB72"/>
      <c r="DC72"/>
      <c r="DD72"/>
      <c r="DE72"/>
      <c r="DF72"/>
      <c r="DG72"/>
      <c r="DH72"/>
      <c r="DI72"/>
      <c r="DJ72"/>
      <c r="DK72"/>
    </row>
    <row r="73" spans="2:115" ht="30" customHeight="1">
      <c r="B73" s="1"/>
      <c r="C73" s="405"/>
      <c r="D73" s="403"/>
      <c r="E73" s="403"/>
      <c r="F73" s="403"/>
      <c r="G73" s="403"/>
      <c r="H73" s="403"/>
      <c r="I73" s="403"/>
      <c r="J73" s="403"/>
      <c r="K73" s="403"/>
      <c r="L73" s="403"/>
      <c r="M73" s="403"/>
      <c r="N73" s="403"/>
      <c r="O73" s="403"/>
      <c r="P73" s="403"/>
      <c r="Q73" s="403"/>
      <c r="R73" s="403"/>
      <c r="S73" s="403"/>
      <c r="T73" s="403"/>
      <c r="U73" s="403"/>
      <c r="V73" s="403"/>
      <c r="W73" s="403"/>
      <c r="X73" s="403"/>
      <c r="Y73" s="403"/>
      <c r="Z73" s="403"/>
      <c r="AA73" s="403"/>
      <c r="AB73" s="403"/>
      <c r="AC73" s="403"/>
      <c r="AD73" s="403"/>
      <c r="AE73" s="403"/>
      <c r="AF73" s="403"/>
      <c r="AG73" s="403"/>
      <c r="AH73" s="403"/>
      <c r="AI73" s="403"/>
      <c r="AJ73" s="403"/>
      <c r="AK73" s="403"/>
      <c r="AL73" s="403"/>
      <c r="AM73" s="403"/>
      <c r="AN73" s="403"/>
      <c r="AO73" s="403"/>
      <c r="AP73" s="403"/>
      <c r="AQ73" s="403"/>
      <c r="AR73" s="403"/>
      <c r="AS73" s="403"/>
      <c r="AT73" s="403"/>
      <c r="AU73" s="403"/>
      <c r="AV73" s="403"/>
      <c r="AW73" s="403"/>
      <c r="AX73" s="403"/>
      <c r="AY73" s="403"/>
      <c r="AZ73" s="403"/>
      <c r="BA73" s="403"/>
      <c r="BB73" s="403"/>
      <c r="BC73" s="403"/>
      <c r="BD73" s="403"/>
      <c r="BE73" s="403"/>
      <c r="BF73" s="403"/>
      <c r="BG73" s="403"/>
      <c r="BH73" s="403"/>
      <c r="BI73" s="403"/>
      <c r="BJ73" s="403"/>
      <c r="BK73" s="403"/>
      <c r="BL73" s="403"/>
      <c r="BM73" s="403"/>
      <c r="BN73" s="403"/>
      <c r="BO73" s="403"/>
      <c r="BP73" s="403"/>
      <c r="BQ73" s="403"/>
      <c r="BR73" s="403"/>
      <c r="BS73" s="403"/>
      <c r="BT73" s="403"/>
      <c r="BU73" s="403"/>
      <c r="BV73" s="403"/>
      <c r="BW73" s="403"/>
      <c r="BX73" s="403"/>
      <c r="BY73" s="403"/>
      <c r="BZ73" s="403"/>
      <c r="CA73" s="403"/>
      <c r="CB73" s="403"/>
      <c r="CC73" s="403"/>
      <c r="CD73" s="403"/>
      <c r="CE73" s="403"/>
      <c r="CF73" s="403"/>
      <c r="CG73" s="403"/>
      <c r="CH73" s="403"/>
      <c r="CI73" s="462"/>
      <c r="CR73"/>
      <c r="CS73"/>
      <c r="CT73"/>
      <c r="CU73"/>
      <c r="CV73"/>
      <c r="CW73"/>
      <c r="CX73"/>
      <c r="CY73"/>
      <c r="CZ73"/>
      <c r="DA73"/>
      <c r="DB73"/>
      <c r="DC73"/>
      <c r="DD73"/>
      <c r="DE73"/>
      <c r="DF73"/>
      <c r="DG73"/>
      <c r="DH73"/>
      <c r="DI73"/>
      <c r="DJ73"/>
      <c r="DK73"/>
    </row>
    <row r="74" spans="2:115" s="136" customFormat="1" ht="30" customHeight="1" thickBot="1">
      <c r="C74" s="201"/>
      <c r="D74" s="417"/>
      <c r="E74" s="417"/>
      <c r="F74" s="417"/>
      <c r="G74" s="417"/>
      <c r="H74" s="417"/>
      <c r="I74" s="417"/>
      <c r="J74" s="417"/>
      <c r="K74" s="417"/>
      <c r="L74" s="417"/>
      <c r="M74" s="417"/>
      <c r="N74" s="417"/>
      <c r="O74" s="417"/>
      <c r="P74" s="417"/>
      <c r="Q74" s="417"/>
      <c r="R74" s="417"/>
      <c r="S74" s="417"/>
      <c r="T74" s="417"/>
      <c r="U74" s="417"/>
      <c r="V74" s="417"/>
      <c r="W74" s="417"/>
      <c r="X74" s="417"/>
      <c r="Y74" s="417"/>
      <c r="Z74" s="417"/>
      <c r="AA74" s="417"/>
      <c r="AB74" s="417"/>
      <c r="AC74" s="417"/>
      <c r="AD74" s="417"/>
      <c r="AE74" s="417"/>
      <c r="AF74" s="417"/>
      <c r="AG74" s="417"/>
      <c r="AH74" s="417"/>
      <c r="AI74" s="417"/>
      <c r="AJ74" s="417"/>
      <c r="AK74" s="417"/>
      <c r="AL74" s="417"/>
      <c r="AM74" s="417"/>
      <c r="AN74" s="417"/>
      <c r="AO74" s="417"/>
      <c r="AP74" s="417"/>
      <c r="AQ74" s="417"/>
      <c r="AR74" s="417"/>
      <c r="AS74" s="417"/>
      <c r="AT74" s="417"/>
      <c r="AU74" s="417"/>
      <c r="AV74" s="417"/>
      <c r="AW74" s="417"/>
      <c r="AX74" s="417"/>
      <c r="AY74" s="417"/>
      <c r="AZ74" s="417"/>
      <c r="BA74" s="417"/>
      <c r="BB74" s="417"/>
      <c r="BC74" s="417"/>
      <c r="BD74" s="417"/>
      <c r="BE74" s="417"/>
      <c r="BF74" s="417"/>
      <c r="BG74" s="417"/>
      <c r="BH74" s="417"/>
      <c r="BI74" s="417"/>
      <c r="BJ74" s="417"/>
      <c r="BK74" s="417"/>
      <c r="BL74" s="417"/>
      <c r="BM74" s="417"/>
      <c r="BN74" s="417"/>
      <c r="BO74" s="417"/>
      <c r="BP74" s="417"/>
      <c r="BQ74" s="417"/>
      <c r="BR74" s="417"/>
      <c r="BS74" s="417"/>
      <c r="BT74" s="417"/>
      <c r="BU74" s="417"/>
      <c r="BV74" s="417"/>
      <c r="BW74" s="417"/>
      <c r="BX74" s="417"/>
      <c r="BY74" s="417"/>
      <c r="BZ74" s="417"/>
      <c r="CA74" s="417"/>
      <c r="CB74" s="417"/>
      <c r="CC74" s="417"/>
      <c r="CD74" s="417"/>
      <c r="CE74" s="417"/>
      <c r="CF74" s="417"/>
      <c r="CG74" s="417"/>
      <c r="CH74" s="417"/>
      <c r="CI74" s="467"/>
      <c r="CR74"/>
      <c r="CS74"/>
      <c r="CT74"/>
      <c r="CU74"/>
      <c r="CV74"/>
      <c r="CW74"/>
      <c r="CX74"/>
      <c r="CY74"/>
      <c r="CZ74"/>
      <c r="DA74"/>
      <c r="DB74"/>
      <c r="DC74"/>
      <c r="DD74"/>
      <c r="DE74"/>
      <c r="DF74"/>
      <c r="DG74"/>
      <c r="DH74"/>
      <c r="DI74"/>
      <c r="DJ74"/>
      <c r="DK74"/>
    </row>
    <row r="75" spans="2:115" ht="30" customHeight="1">
      <c r="C75" s="1402"/>
      <c r="D75" s="403"/>
      <c r="E75" s="403"/>
      <c r="F75" s="403"/>
      <c r="G75" s="403"/>
      <c r="H75" s="403"/>
      <c r="I75" s="403"/>
      <c r="J75" s="403"/>
      <c r="K75" s="403"/>
      <c r="L75" s="403"/>
      <c r="M75" s="403"/>
      <c r="N75" s="403"/>
      <c r="O75" s="403"/>
      <c r="P75" s="403"/>
      <c r="Q75" s="403"/>
      <c r="R75" s="403"/>
      <c r="S75" s="403"/>
      <c r="T75" s="403"/>
      <c r="U75" s="403"/>
      <c r="V75" s="403"/>
      <c r="W75" s="403"/>
      <c r="X75" s="403"/>
      <c r="Y75" s="403"/>
      <c r="Z75" s="403"/>
      <c r="AA75" s="403"/>
      <c r="AB75" s="403"/>
      <c r="AC75" s="403"/>
      <c r="AD75" s="403"/>
      <c r="AE75" s="403"/>
      <c r="AF75" s="403"/>
      <c r="AG75" s="403"/>
      <c r="AH75" s="403"/>
      <c r="AI75" s="403"/>
      <c r="AJ75" s="403"/>
      <c r="AK75" s="403"/>
      <c r="AL75" s="403"/>
      <c r="AM75" s="403"/>
      <c r="AN75" s="403"/>
      <c r="AO75" s="403"/>
      <c r="AP75" s="403"/>
      <c r="AQ75" s="403"/>
      <c r="AR75" s="403"/>
      <c r="AS75" s="403"/>
      <c r="AT75" s="403"/>
      <c r="AU75" s="403"/>
      <c r="AV75" s="403"/>
      <c r="AW75" s="403"/>
      <c r="AX75" s="403"/>
      <c r="AY75" s="403"/>
      <c r="AZ75" s="403"/>
      <c r="BA75" s="403"/>
      <c r="BB75" s="403"/>
      <c r="BC75" s="403"/>
      <c r="BD75" s="403"/>
      <c r="BE75" s="403"/>
      <c r="BF75" s="403"/>
      <c r="BG75" s="403"/>
      <c r="BH75" s="403"/>
      <c r="BI75" s="403"/>
      <c r="BJ75" s="403"/>
      <c r="BK75" s="403"/>
      <c r="BL75" s="403"/>
      <c r="BM75" s="403"/>
      <c r="BN75" s="403"/>
      <c r="BO75" s="403"/>
      <c r="BP75" s="403"/>
      <c r="BQ75" s="403"/>
      <c r="BR75" s="403"/>
      <c r="BS75" s="403"/>
      <c r="BT75" s="403"/>
      <c r="BU75" s="403"/>
      <c r="BV75" s="403"/>
      <c r="BW75" s="403"/>
      <c r="BX75" s="403"/>
      <c r="BY75" s="403"/>
      <c r="BZ75" s="403"/>
      <c r="CA75" s="403"/>
      <c r="CB75" s="403"/>
      <c r="CC75" s="403"/>
      <c r="CD75" s="403"/>
      <c r="CE75" s="403"/>
      <c r="CF75" s="403"/>
      <c r="CG75" s="403"/>
      <c r="CH75" s="403"/>
      <c r="CI75" s="462"/>
      <c r="CR75"/>
      <c r="CS75"/>
      <c r="CT75"/>
      <c r="CU75"/>
      <c r="CV75"/>
      <c r="CW75"/>
      <c r="CX75"/>
      <c r="CY75"/>
      <c r="CZ75"/>
      <c r="DA75"/>
      <c r="DB75"/>
      <c r="DC75"/>
      <c r="DD75"/>
      <c r="DE75"/>
      <c r="DF75"/>
      <c r="DG75"/>
      <c r="DH75"/>
      <c r="DI75"/>
      <c r="DJ75"/>
      <c r="DK75"/>
    </row>
    <row r="76" spans="2:115" s="138" customFormat="1" ht="30" customHeight="1">
      <c r="C76" s="1402"/>
      <c r="D76" s="403"/>
      <c r="E76" s="403"/>
      <c r="F76" s="403"/>
      <c r="G76" s="403"/>
      <c r="H76" s="403"/>
      <c r="I76" s="403"/>
      <c r="J76" s="403"/>
      <c r="K76" s="403"/>
      <c r="L76" s="403"/>
      <c r="M76" s="403"/>
      <c r="N76" s="403"/>
      <c r="O76" s="403"/>
      <c r="P76" s="403"/>
      <c r="Q76" s="403"/>
      <c r="R76" s="403"/>
      <c r="S76" s="403"/>
      <c r="T76" s="403"/>
      <c r="U76" s="403"/>
      <c r="V76" s="403"/>
      <c r="W76" s="403"/>
      <c r="X76" s="403"/>
      <c r="Y76" s="403"/>
      <c r="Z76" s="403"/>
      <c r="AA76" s="403"/>
      <c r="AB76" s="403"/>
      <c r="AC76" s="403"/>
      <c r="AD76" s="403"/>
      <c r="AE76" s="403"/>
      <c r="AF76" s="403"/>
      <c r="AG76" s="403"/>
      <c r="AH76" s="403"/>
      <c r="AI76" s="403"/>
      <c r="AJ76" s="403"/>
      <c r="AK76" s="403"/>
      <c r="AL76" s="403"/>
      <c r="AM76" s="403"/>
      <c r="AN76" s="403"/>
      <c r="AO76" s="403"/>
      <c r="AP76" s="403"/>
      <c r="AQ76" s="403"/>
      <c r="AR76" s="403"/>
      <c r="AS76" s="403"/>
      <c r="AT76" s="403"/>
      <c r="AU76" s="403"/>
      <c r="AV76" s="403"/>
      <c r="AW76" s="403"/>
      <c r="AX76" s="403"/>
      <c r="AY76" s="403"/>
      <c r="AZ76" s="403"/>
      <c r="BA76" s="403"/>
      <c r="BB76" s="403"/>
      <c r="BC76" s="403"/>
      <c r="BD76" s="403"/>
      <c r="BE76" s="403"/>
      <c r="BF76" s="403"/>
      <c r="BG76" s="403"/>
      <c r="BH76" s="403"/>
      <c r="BI76" s="403"/>
      <c r="BJ76" s="403"/>
      <c r="BK76" s="403"/>
      <c r="BL76" s="403"/>
      <c r="BM76" s="403"/>
      <c r="BN76" s="403"/>
      <c r="BO76" s="403"/>
      <c r="BP76" s="403"/>
      <c r="BQ76" s="403"/>
      <c r="BR76" s="403"/>
      <c r="BS76" s="1140"/>
      <c r="BT76" s="1141" t="s">
        <v>810</v>
      </c>
      <c r="BU76" s="1142"/>
      <c r="BV76" s="1142"/>
      <c r="BW76" s="1142"/>
      <c r="BX76" s="1142"/>
      <c r="BY76" s="1142"/>
      <c r="BZ76" s="1142"/>
      <c r="CA76" s="1142"/>
      <c r="CB76" s="1142"/>
      <c r="CC76" s="1142"/>
      <c r="CD76" s="1142"/>
      <c r="CE76" s="1142"/>
      <c r="CF76" s="1142"/>
      <c r="CG76" s="1143"/>
      <c r="CH76" s="403"/>
      <c r="CI76" s="462"/>
      <c r="CR76" s="284"/>
      <c r="CS76" s="284"/>
      <c r="CT76" s="284"/>
      <c r="CU76" s="284"/>
      <c r="CV76" s="284"/>
      <c r="CW76" s="284"/>
      <c r="CX76" s="284"/>
      <c r="CY76" s="284"/>
      <c r="CZ76" s="284"/>
      <c r="DA76" s="284"/>
      <c r="DB76" s="284"/>
      <c r="DC76" s="284"/>
      <c r="DD76" s="284"/>
      <c r="DE76" s="284"/>
      <c r="DF76" s="284"/>
      <c r="DG76" s="284"/>
      <c r="DH76" s="284"/>
      <c r="DI76" s="284"/>
      <c r="DJ76" s="284"/>
      <c r="DK76" s="284"/>
    </row>
    <row r="77" spans="2:115" s="138" customFormat="1" ht="30" customHeight="1">
      <c r="C77" s="1402"/>
      <c r="D77" s="469" t="s">
        <v>1576</v>
      </c>
      <c r="E77" s="221"/>
      <c r="F77" s="221" t="s">
        <v>1577</v>
      </c>
      <c r="G77" s="403"/>
      <c r="H77" s="403"/>
      <c r="I77" s="403"/>
      <c r="J77" s="403"/>
      <c r="K77" s="403"/>
      <c r="L77" s="403"/>
      <c r="M77" s="403"/>
      <c r="N77" s="403"/>
      <c r="O77" s="403"/>
      <c r="P77" s="403"/>
      <c r="Q77" s="403"/>
      <c r="R77" s="403"/>
      <c r="S77" s="403"/>
      <c r="T77" s="403"/>
      <c r="U77" s="403"/>
      <c r="V77" s="403"/>
      <c r="W77" s="403"/>
      <c r="X77" s="403"/>
      <c r="Y77" s="403"/>
      <c r="Z77" s="403"/>
      <c r="AA77" s="403"/>
      <c r="AB77" s="403"/>
      <c r="AC77" s="403"/>
      <c r="AD77" s="403"/>
      <c r="AE77" s="403"/>
      <c r="AF77" s="403"/>
      <c r="AG77" s="403"/>
      <c r="AH77" s="403"/>
      <c r="AI77" s="403"/>
      <c r="AJ77" s="403"/>
      <c r="AK77" s="403"/>
      <c r="AL77" s="403"/>
      <c r="AM77" s="403"/>
      <c r="AN77" s="403"/>
      <c r="AO77" s="403"/>
      <c r="AP77" s="403"/>
      <c r="AQ77" s="403"/>
      <c r="AR77" s="403"/>
      <c r="AS77" s="403"/>
      <c r="AT77" s="403"/>
      <c r="AU77" s="403"/>
      <c r="AV77" s="403"/>
      <c r="AW77" s="403"/>
      <c r="AX77" s="403"/>
      <c r="AY77" s="403"/>
      <c r="AZ77" s="403"/>
      <c r="BA77" s="403"/>
      <c r="BB77" s="403"/>
      <c r="BC77" s="403"/>
      <c r="BD77" s="403"/>
      <c r="BE77" s="403"/>
      <c r="BF77" s="403"/>
      <c r="BG77" s="403"/>
      <c r="BH77" s="403"/>
      <c r="BI77" s="403"/>
      <c r="BJ77" s="403"/>
      <c r="BK77" s="403"/>
      <c r="BL77" s="403"/>
      <c r="BM77" s="403"/>
      <c r="BN77" s="403"/>
      <c r="BO77" s="403"/>
      <c r="BP77" s="403"/>
      <c r="BQ77" s="403"/>
      <c r="BR77" s="403"/>
      <c r="BS77" s="1144"/>
      <c r="BT77" s="1145" t="s">
        <v>1578</v>
      </c>
      <c r="BU77" s="439"/>
      <c r="BV77" s="439"/>
      <c r="BW77" s="439"/>
      <c r="BX77" s="439"/>
      <c r="BY77" s="439"/>
      <c r="BZ77" s="439"/>
      <c r="CA77" s="439"/>
      <c r="CB77" s="439"/>
      <c r="CC77" s="439"/>
      <c r="CD77" s="439"/>
      <c r="CE77" s="439"/>
      <c r="CF77" s="439"/>
      <c r="CG77" s="1146"/>
      <c r="CH77" s="403"/>
      <c r="CI77" s="462"/>
      <c r="CR77" s="284"/>
      <c r="CS77" s="284"/>
      <c r="CT77" s="284"/>
      <c r="CU77" s="284"/>
      <c r="CV77" s="284"/>
      <c r="CW77" s="284"/>
      <c r="CX77" s="284"/>
      <c r="CY77" s="284"/>
      <c r="CZ77" s="284"/>
      <c r="DA77" s="284"/>
      <c r="DB77" s="284"/>
      <c r="DC77" s="284"/>
      <c r="DD77" s="284"/>
      <c r="DE77" s="284"/>
      <c r="DF77" s="284"/>
      <c r="DG77" s="284"/>
      <c r="DH77" s="284"/>
      <c r="DI77" s="284"/>
      <c r="DJ77" s="284"/>
      <c r="DK77" s="284"/>
    </row>
    <row r="78" spans="2:115" ht="30" customHeight="1">
      <c r="C78" s="1402"/>
      <c r="D78" s="468"/>
      <c r="E78" s="223"/>
      <c r="F78" s="223" t="s">
        <v>1579</v>
      </c>
      <c r="G78" s="403"/>
      <c r="H78" s="403"/>
      <c r="I78" s="403"/>
      <c r="J78" s="403"/>
      <c r="K78" s="403"/>
      <c r="L78" s="403"/>
      <c r="M78" s="403"/>
      <c r="N78" s="403"/>
      <c r="O78" s="403"/>
      <c r="P78" s="403"/>
      <c r="Q78" s="403"/>
      <c r="R78" s="403"/>
      <c r="S78" s="403"/>
      <c r="T78" s="403"/>
      <c r="U78" s="403"/>
      <c r="V78" s="403"/>
      <c r="W78" s="403"/>
      <c r="X78" s="403"/>
      <c r="Y78" s="403"/>
      <c r="Z78" s="403"/>
      <c r="AA78" s="403"/>
      <c r="AB78" s="403"/>
      <c r="AC78" s="403"/>
      <c r="AD78" s="403"/>
      <c r="AE78" s="403"/>
      <c r="AF78" s="403"/>
      <c r="AG78" s="403"/>
      <c r="AH78" s="403"/>
      <c r="AI78" s="403"/>
      <c r="AJ78" s="403"/>
      <c r="AK78" s="403"/>
      <c r="AL78" s="403"/>
      <c r="AM78" s="403"/>
      <c r="AN78" s="403"/>
      <c r="AO78" s="403"/>
      <c r="AP78" s="403"/>
      <c r="AQ78" s="403"/>
      <c r="AR78" s="403"/>
      <c r="AS78" s="403"/>
      <c r="AT78" s="403"/>
      <c r="AU78" s="403"/>
      <c r="AV78" s="403"/>
      <c r="AW78" s="403"/>
      <c r="AX78" s="403"/>
      <c r="AY78" s="403"/>
      <c r="AZ78" s="403"/>
      <c r="BA78" s="403"/>
      <c r="BB78" s="403"/>
      <c r="BC78" s="403"/>
      <c r="BD78" s="403"/>
      <c r="BE78" s="471" t="s">
        <v>1580</v>
      </c>
      <c r="BF78" s="257"/>
      <c r="BG78" s="470"/>
      <c r="BH78" s="470"/>
      <c r="BI78" s="403"/>
      <c r="BJ78" s="403"/>
      <c r="BK78" s="403"/>
      <c r="BL78" s="403"/>
      <c r="BM78" s="403"/>
      <c r="BN78" s="403"/>
      <c r="BO78" s="403"/>
      <c r="BP78" s="403"/>
      <c r="BQ78" s="403"/>
      <c r="BR78" s="403"/>
      <c r="BS78" s="1144"/>
      <c r="BT78" s="1145"/>
      <c r="BU78" s="439"/>
      <c r="BV78" s="439"/>
      <c r="BW78" s="439"/>
      <c r="BX78" s="439"/>
      <c r="BY78" s="439"/>
      <c r="BZ78" s="439"/>
      <c r="CA78" s="439"/>
      <c r="CB78" s="439"/>
      <c r="CC78" s="1147" t="s">
        <v>1581</v>
      </c>
      <c r="CD78" s="439"/>
      <c r="CE78" s="439"/>
      <c r="CF78" s="439"/>
      <c r="CG78" s="1146"/>
      <c r="CH78" s="403"/>
      <c r="CI78" s="462"/>
      <c r="CR78"/>
      <c r="CS78"/>
      <c r="CT78"/>
      <c r="CU78"/>
      <c r="CV78"/>
      <c r="CW78"/>
      <c r="CX78"/>
      <c r="CY78"/>
      <c r="CZ78"/>
      <c r="DA78"/>
      <c r="DB78"/>
      <c r="DC78"/>
      <c r="DD78"/>
      <c r="DE78"/>
      <c r="DF78"/>
      <c r="DG78"/>
      <c r="DH78"/>
      <c r="DI78"/>
      <c r="DJ78"/>
      <c r="DK78"/>
    </row>
    <row r="79" spans="2:115" ht="30" customHeight="1">
      <c r="C79" s="1402"/>
      <c r="D79" s="403"/>
      <c r="E79" s="403"/>
      <c r="F79" s="2060"/>
      <c r="G79" s="2061"/>
      <c r="H79" s="2061"/>
      <c r="I79" s="2061"/>
      <c r="J79" s="2061"/>
      <c r="K79" s="2061"/>
      <c r="L79" s="2061"/>
      <c r="M79" s="2061"/>
      <c r="N79" s="2061"/>
      <c r="O79" s="2061"/>
      <c r="P79" s="2061"/>
      <c r="Q79" s="2061"/>
      <c r="R79" s="2061"/>
      <c r="S79" s="2061"/>
      <c r="T79" s="2061"/>
      <c r="U79" s="2061"/>
      <c r="V79" s="2061"/>
      <c r="W79" s="2061"/>
      <c r="X79" s="2061"/>
      <c r="Y79" s="2061"/>
      <c r="Z79" s="2061"/>
      <c r="AA79" s="2061"/>
      <c r="AB79" s="2061"/>
      <c r="AC79" s="2061"/>
      <c r="AD79" s="2061"/>
      <c r="AE79" s="2061"/>
      <c r="AF79" s="2061"/>
      <c r="AG79" s="2061"/>
      <c r="AH79" s="2061"/>
      <c r="AI79" s="2061"/>
      <c r="AJ79" s="2061"/>
      <c r="AK79" s="2061"/>
      <c r="AL79" s="2061"/>
      <c r="AM79" s="2061"/>
      <c r="AN79" s="2061"/>
      <c r="AO79" s="2061"/>
      <c r="AP79" s="2061"/>
      <c r="AQ79" s="2061"/>
      <c r="AR79" s="2061"/>
      <c r="AS79" s="2061"/>
      <c r="AT79" s="2061"/>
      <c r="AU79" s="2061"/>
      <c r="AV79" s="2061"/>
      <c r="AW79" s="2061"/>
      <c r="AX79" s="2061"/>
      <c r="AY79" s="2061"/>
      <c r="AZ79" s="2061"/>
      <c r="BA79" s="2061"/>
      <c r="BB79" s="2061"/>
      <c r="BC79" s="2061"/>
      <c r="BD79" s="2061"/>
      <c r="BE79" s="2061"/>
      <c r="BF79" s="2061"/>
      <c r="BG79" s="2061"/>
      <c r="BH79" s="2062"/>
      <c r="BI79" s="403"/>
      <c r="BJ79" s="403"/>
      <c r="BK79" s="403"/>
      <c r="BL79" s="403"/>
      <c r="BM79" s="403"/>
      <c r="BN79" s="403"/>
      <c r="BO79" s="403"/>
      <c r="BP79" s="403"/>
      <c r="BQ79" s="403"/>
      <c r="BR79" s="403"/>
      <c r="BS79" s="1144"/>
      <c r="BT79" s="439"/>
      <c r="BU79" s="439"/>
      <c r="BV79" s="439"/>
      <c r="BW79" s="1148"/>
      <c r="BX79" s="2080"/>
      <c r="BY79" s="2081"/>
      <c r="BZ79" s="2081"/>
      <c r="CA79" s="2081"/>
      <c r="CB79" s="2081"/>
      <c r="CC79" s="2081"/>
      <c r="CD79" s="2081"/>
      <c r="CE79" s="2081"/>
      <c r="CF79" s="2082"/>
      <c r="CG79" s="1146"/>
      <c r="CH79" s="403"/>
      <c r="CI79" s="462"/>
      <c r="CR79"/>
      <c r="CS79"/>
      <c r="CT79"/>
      <c r="CU79"/>
      <c r="CV79"/>
      <c r="CW79"/>
      <c r="CX79"/>
      <c r="CY79"/>
      <c r="CZ79"/>
      <c r="DA79"/>
      <c r="DB79"/>
      <c r="DC79"/>
      <c r="DD79"/>
      <c r="DE79"/>
      <c r="DF79"/>
      <c r="DG79"/>
      <c r="DH79"/>
      <c r="DI79"/>
      <c r="DJ79"/>
      <c r="DK79"/>
    </row>
    <row r="80" spans="2:115" ht="30" customHeight="1">
      <c r="C80" s="1402"/>
      <c r="D80" s="403"/>
      <c r="E80" s="403"/>
      <c r="F80" s="2063"/>
      <c r="G80" s="2064"/>
      <c r="H80" s="2064"/>
      <c r="I80" s="2064"/>
      <c r="J80" s="2064"/>
      <c r="K80" s="2064"/>
      <c r="L80" s="2064"/>
      <c r="M80" s="2064"/>
      <c r="N80" s="2064"/>
      <c r="O80" s="2064"/>
      <c r="P80" s="2064"/>
      <c r="Q80" s="2064"/>
      <c r="R80" s="2064"/>
      <c r="S80" s="2064"/>
      <c r="T80" s="2064"/>
      <c r="U80" s="2064"/>
      <c r="V80" s="2064"/>
      <c r="W80" s="2064"/>
      <c r="X80" s="2064"/>
      <c r="Y80" s="2064"/>
      <c r="Z80" s="2064"/>
      <c r="AA80" s="2064"/>
      <c r="AB80" s="2064"/>
      <c r="AC80" s="2064"/>
      <c r="AD80" s="2064"/>
      <c r="AE80" s="2064"/>
      <c r="AF80" s="2064"/>
      <c r="AG80" s="2064"/>
      <c r="AH80" s="2064"/>
      <c r="AI80" s="2064"/>
      <c r="AJ80" s="2064"/>
      <c r="AK80" s="2064"/>
      <c r="AL80" s="2064"/>
      <c r="AM80" s="2064"/>
      <c r="AN80" s="2064"/>
      <c r="AO80" s="2064"/>
      <c r="AP80" s="2064"/>
      <c r="AQ80" s="2064"/>
      <c r="AR80" s="2064"/>
      <c r="AS80" s="2064"/>
      <c r="AT80" s="2064"/>
      <c r="AU80" s="2064"/>
      <c r="AV80" s="2064"/>
      <c r="AW80" s="2064"/>
      <c r="AX80" s="2064"/>
      <c r="AY80" s="2064"/>
      <c r="AZ80" s="2064"/>
      <c r="BA80" s="2064"/>
      <c r="BB80" s="2064"/>
      <c r="BC80" s="2064"/>
      <c r="BD80" s="2064"/>
      <c r="BE80" s="2064"/>
      <c r="BF80" s="2064"/>
      <c r="BG80" s="2064"/>
      <c r="BH80" s="2065"/>
      <c r="BI80" s="403"/>
      <c r="BJ80" s="403"/>
      <c r="BK80" s="403"/>
      <c r="BL80" s="403"/>
      <c r="BM80" s="403"/>
      <c r="BN80" s="403"/>
      <c r="BO80" s="403"/>
      <c r="BP80" s="403"/>
      <c r="BQ80" s="403"/>
      <c r="BR80" s="403"/>
      <c r="BS80" s="1144"/>
      <c r="BT80" s="439"/>
      <c r="BU80" s="439"/>
      <c r="BV80" s="439"/>
      <c r="BW80" s="1148"/>
      <c r="BX80" s="2083"/>
      <c r="BY80" s="2084"/>
      <c r="BZ80" s="2084"/>
      <c r="CA80" s="2084"/>
      <c r="CB80" s="2084"/>
      <c r="CC80" s="2084"/>
      <c r="CD80" s="2084"/>
      <c r="CE80" s="2084"/>
      <c r="CF80" s="2085"/>
      <c r="CG80" s="1146"/>
      <c r="CH80" s="403"/>
      <c r="CI80" s="462"/>
      <c r="CR80"/>
      <c r="CS80"/>
      <c r="CT80"/>
      <c r="CU80"/>
      <c r="CV80"/>
      <c r="CW80"/>
      <c r="CX80"/>
      <c r="CY80"/>
      <c r="CZ80"/>
      <c r="DA80"/>
      <c r="DB80"/>
      <c r="DC80"/>
      <c r="DD80"/>
      <c r="DE80"/>
      <c r="DF80"/>
      <c r="DG80"/>
      <c r="DH80"/>
      <c r="DI80"/>
      <c r="DJ80"/>
      <c r="DK80"/>
    </row>
    <row r="81" spans="1:115" ht="30" customHeight="1">
      <c r="C81" s="1402"/>
      <c r="D81" s="403"/>
      <c r="E81" s="403"/>
      <c r="F81" s="2063"/>
      <c r="G81" s="2064"/>
      <c r="H81" s="2064"/>
      <c r="I81" s="2064"/>
      <c r="J81" s="2064"/>
      <c r="K81" s="2064"/>
      <c r="L81" s="2064"/>
      <c r="M81" s="2064"/>
      <c r="N81" s="2064"/>
      <c r="O81" s="2064"/>
      <c r="P81" s="2064"/>
      <c r="Q81" s="2064"/>
      <c r="R81" s="2064"/>
      <c r="S81" s="2064"/>
      <c r="T81" s="2064"/>
      <c r="U81" s="2064"/>
      <c r="V81" s="2064"/>
      <c r="W81" s="2064"/>
      <c r="X81" s="2064"/>
      <c r="Y81" s="2064"/>
      <c r="Z81" s="2064"/>
      <c r="AA81" s="2064"/>
      <c r="AB81" s="2064"/>
      <c r="AC81" s="2064"/>
      <c r="AD81" s="2064"/>
      <c r="AE81" s="2064"/>
      <c r="AF81" s="2064"/>
      <c r="AG81" s="2064"/>
      <c r="AH81" s="2064"/>
      <c r="AI81" s="2064"/>
      <c r="AJ81" s="2064"/>
      <c r="AK81" s="2064"/>
      <c r="AL81" s="2064"/>
      <c r="AM81" s="2064"/>
      <c r="AN81" s="2064"/>
      <c r="AO81" s="2064"/>
      <c r="AP81" s="2064"/>
      <c r="AQ81" s="2064"/>
      <c r="AR81" s="2064"/>
      <c r="AS81" s="2064"/>
      <c r="AT81" s="2064"/>
      <c r="AU81" s="2064"/>
      <c r="AV81" s="2064"/>
      <c r="AW81" s="2064"/>
      <c r="AX81" s="2064"/>
      <c r="AY81" s="2064"/>
      <c r="AZ81" s="2064"/>
      <c r="BA81" s="2064"/>
      <c r="BB81" s="2064"/>
      <c r="BC81" s="2064"/>
      <c r="BD81" s="2064"/>
      <c r="BE81" s="2064"/>
      <c r="BF81" s="2064"/>
      <c r="BG81" s="2064"/>
      <c r="BH81" s="2065"/>
      <c r="BI81" s="403"/>
      <c r="BJ81" s="403"/>
      <c r="BK81" s="403"/>
      <c r="BL81" s="403"/>
      <c r="BM81" s="403"/>
      <c r="BN81" s="403"/>
      <c r="BO81" s="403"/>
      <c r="BP81" s="403"/>
      <c r="BQ81" s="403"/>
      <c r="BR81" s="403"/>
      <c r="BS81" s="1149"/>
      <c r="BT81" s="372"/>
      <c r="BU81" s="372"/>
      <c r="BV81" s="372"/>
      <c r="BW81" s="372"/>
      <c r="BX81" s="372"/>
      <c r="BY81" s="372"/>
      <c r="BZ81" s="372"/>
      <c r="CA81" s="372"/>
      <c r="CB81" s="372"/>
      <c r="CC81" s="372"/>
      <c r="CD81" s="372"/>
      <c r="CE81" s="372"/>
      <c r="CF81" s="372"/>
      <c r="CG81" s="1150"/>
      <c r="CH81" s="403"/>
      <c r="CI81" s="462"/>
      <c r="CR81"/>
      <c r="CS81"/>
      <c r="CT81"/>
      <c r="CU81"/>
      <c r="CV81"/>
      <c r="CW81"/>
      <c r="CX81"/>
      <c r="CY81"/>
      <c r="CZ81"/>
      <c r="DA81"/>
      <c r="DB81"/>
      <c r="DC81"/>
      <c r="DD81"/>
      <c r="DE81"/>
      <c r="DF81"/>
      <c r="DG81"/>
      <c r="DH81"/>
      <c r="DI81"/>
      <c r="DJ81"/>
      <c r="DK81"/>
    </row>
    <row r="82" spans="1:115" ht="30" customHeight="1">
      <c r="C82" s="1402"/>
      <c r="D82" s="403"/>
      <c r="E82" s="403"/>
      <c r="F82" s="2063"/>
      <c r="G82" s="2064"/>
      <c r="H82" s="2064"/>
      <c r="I82" s="2064"/>
      <c r="J82" s="2064"/>
      <c r="K82" s="2064"/>
      <c r="L82" s="2064"/>
      <c r="M82" s="2064"/>
      <c r="N82" s="2064"/>
      <c r="O82" s="2064"/>
      <c r="P82" s="2064"/>
      <c r="Q82" s="2064"/>
      <c r="R82" s="2064"/>
      <c r="S82" s="2064"/>
      <c r="T82" s="2064"/>
      <c r="U82" s="2064"/>
      <c r="V82" s="2064"/>
      <c r="W82" s="2064"/>
      <c r="X82" s="2064"/>
      <c r="Y82" s="2064"/>
      <c r="Z82" s="2064"/>
      <c r="AA82" s="2064"/>
      <c r="AB82" s="2064"/>
      <c r="AC82" s="2064"/>
      <c r="AD82" s="2064"/>
      <c r="AE82" s="2064"/>
      <c r="AF82" s="2064"/>
      <c r="AG82" s="2064"/>
      <c r="AH82" s="2064"/>
      <c r="AI82" s="2064"/>
      <c r="AJ82" s="2064"/>
      <c r="AK82" s="2064"/>
      <c r="AL82" s="2064"/>
      <c r="AM82" s="2064"/>
      <c r="AN82" s="2064"/>
      <c r="AO82" s="2064"/>
      <c r="AP82" s="2064"/>
      <c r="AQ82" s="2064"/>
      <c r="AR82" s="2064"/>
      <c r="AS82" s="2064"/>
      <c r="AT82" s="2064"/>
      <c r="AU82" s="2064"/>
      <c r="AV82" s="2064"/>
      <c r="AW82" s="2064"/>
      <c r="AX82" s="2064"/>
      <c r="AY82" s="2064"/>
      <c r="AZ82" s="2064"/>
      <c r="BA82" s="2064"/>
      <c r="BB82" s="2064"/>
      <c r="BC82" s="2064"/>
      <c r="BD82" s="2064"/>
      <c r="BE82" s="2064"/>
      <c r="BF82" s="2064"/>
      <c r="BG82" s="2064"/>
      <c r="BH82" s="2065"/>
      <c r="BI82" s="403"/>
      <c r="BJ82" s="403"/>
      <c r="BK82" s="403"/>
      <c r="BL82" s="403"/>
      <c r="BM82" s="403"/>
      <c r="BN82" s="403"/>
      <c r="BO82" s="403"/>
      <c r="BP82" s="403"/>
      <c r="BQ82" s="403"/>
      <c r="BR82" s="403"/>
      <c r="BS82" s="403"/>
      <c r="BT82" s="403"/>
      <c r="BU82" s="403"/>
      <c r="BV82" s="403"/>
      <c r="BW82" s="403"/>
      <c r="BX82" s="403"/>
      <c r="BY82" s="403"/>
      <c r="BZ82" s="403"/>
      <c r="CA82" s="403"/>
      <c r="CB82" s="403"/>
      <c r="CC82" s="403"/>
      <c r="CD82" s="472"/>
      <c r="CE82" s="473"/>
      <c r="CF82" s="473"/>
      <c r="CG82" s="403"/>
      <c r="CH82" s="403"/>
      <c r="CI82" s="462"/>
      <c r="CR82"/>
      <c r="CS82"/>
      <c r="CT82"/>
      <c r="CU82"/>
      <c r="CV82"/>
      <c r="CW82"/>
      <c r="CX82"/>
      <c r="CY82"/>
      <c r="CZ82"/>
      <c r="DA82"/>
      <c r="DB82"/>
      <c r="DC82"/>
      <c r="DD82"/>
      <c r="DE82"/>
      <c r="DF82"/>
      <c r="DG82"/>
      <c r="DH82"/>
      <c r="DI82"/>
      <c r="DJ82"/>
      <c r="DK82"/>
    </row>
    <row r="83" spans="1:115" ht="30" customHeight="1">
      <c r="C83" s="1402"/>
      <c r="D83" s="403"/>
      <c r="E83" s="403"/>
      <c r="F83" s="2063"/>
      <c r="G83" s="2064"/>
      <c r="H83" s="2064"/>
      <c r="I83" s="2064"/>
      <c r="J83" s="2064"/>
      <c r="K83" s="2064"/>
      <c r="L83" s="2064"/>
      <c r="M83" s="2064"/>
      <c r="N83" s="2064"/>
      <c r="O83" s="2064"/>
      <c r="P83" s="2064"/>
      <c r="Q83" s="2064"/>
      <c r="R83" s="2064"/>
      <c r="S83" s="2064"/>
      <c r="T83" s="2064"/>
      <c r="U83" s="2064"/>
      <c r="V83" s="2064"/>
      <c r="W83" s="2064"/>
      <c r="X83" s="2064"/>
      <c r="Y83" s="2064"/>
      <c r="Z83" s="2064"/>
      <c r="AA83" s="2064"/>
      <c r="AB83" s="2064"/>
      <c r="AC83" s="2064"/>
      <c r="AD83" s="2064"/>
      <c r="AE83" s="2064"/>
      <c r="AF83" s="2064"/>
      <c r="AG83" s="2064"/>
      <c r="AH83" s="2064"/>
      <c r="AI83" s="2064"/>
      <c r="AJ83" s="2064"/>
      <c r="AK83" s="2064"/>
      <c r="AL83" s="2064"/>
      <c r="AM83" s="2064"/>
      <c r="AN83" s="2064"/>
      <c r="AO83" s="2064"/>
      <c r="AP83" s="2064"/>
      <c r="AQ83" s="2064"/>
      <c r="AR83" s="2064"/>
      <c r="AS83" s="2064"/>
      <c r="AT83" s="2064"/>
      <c r="AU83" s="2064"/>
      <c r="AV83" s="2064"/>
      <c r="AW83" s="2064"/>
      <c r="AX83" s="2064"/>
      <c r="AY83" s="2064"/>
      <c r="AZ83" s="2064"/>
      <c r="BA83" s="2064"/>
      <c r="BB83" s="2064"/>
      <c r="BC83" s="2064"/>
      <c r="BD83" s="2064"/>
      <c r="BE83" s="2064"/>
      <c r="BF83" s="2064"/>
      <c r="BG83" s="2064"/>
      <c r="BH83" s="2065"/>
      <c r="BI83" s="403"/>
      <c r="BJ83" s="403"/>
      <c r="BK83" s="403"/>
      <c r="BL83" s="403"/>
      <c r="BM83" s="403"/>
      <c r="BN83" s="403"/>
      <c r="BO83" s="403"/>
      <c r="BP83" s="403"/>
      <c r="BQ83" s="403"/>
      <c r="BR83" s="403"/>
      <c r="BS83" s="403"/>
      <c r="BT83" s="403"/>
      <c r="BU83" s="403"/>
      <c r="BV83" s="403"/>
      <c r="BW83" s="403"/>
      <c r="BX83" s="403"/>
      <c r="BY83" s="403"/>
      <c r="BZ83" s="403"/>
      <c r="CA83" s="403"/>
      <c r="CB83" s="403"/>
      <c r="CC83" s="403"/>
      <c r="CD83" s="472" t="s">
        <v>1582</v>
      </c>
      <c r="CE83" s="473"/>
      <c r="CF83" s="473"/>
      <c r="CG83" s="403"/>
      <c r="CH83" s="403"/>
      <c r="CI83" s="462"/>
      <c r="CR83"/>
      <c r="CS83"/>
      <c r="CT83"/>
      <c r="CU83"/>
      <c r="CV83"/>
      <c r="CW83"/>
      <c r="CX83"/>
      <c r="CY83"/>
      <c r="CZ83"/>
      <c r="DA83"/>
      <c r="DB83"/>
      <c r="DC83"/>
      <c r="DD83"/>
      <c r="DE83"/>
      <c r="DF83"/>
      <c r="DG83"/>
      <c r="DH83"/>
      <c r="DI83"/>
      <c r="DJ83"/>
      <c r="DK83"/>
    </row>
    <row r="84" spans="1:115" ht="30" customHeight="1">
      <c r="C84" s="1402"/>
      <c r="D84" s="403"/>
      <c r="E84" s="403"/>
      <c r="F84" s="2066"/>
      <c r="G84" s="2067"/>
      <c r="H84" s="2067"/>
      <c r="I84" s="2067"/>
      <c r="J84" s="2067"/>
      <c r="K84" s="2067"/>
      <c r="L84" s="2067"/>
      <c r="M84" s="2067"/>
      <c r="N84" s="2067"/>
      <c r="O84" s="2067"/>
      <c r="P84" s="2067"/>
      <c r="Q84" s="2067"/>
      <c r="R84" s="2067"/>
      <c r="S84" s="2067"/>
      <c r="T84" s="2067"/>
      <c r="U84" s="2067"/>
      <c r="V84" s="2067"/>
      <c r="W84" s="2067"/>
      <c r="X84" s="2067"/>
      <c r="Y84" s="2067"/>
      <c r="Z84" s="2067"/>
      <c r="AA84" s="2067"/>
      <c r="AB84" s="2067"/>
      <c r="AC84" s="2067"/>
      <c r="AD84" s="2067"/>
      <c r="AE84" s="2067"/>
      <c r="AF84" s="2067"/>
      <c r="AG84" s="2067"/>
      <c r="AH84" s="2067"/>
      <c r="AI84" s="2067"/>
      <c r="AJ84" s="2067"/>
      <c r="AK84" s="2067"/>
      <c r="AL84" s="2067"/>
      <c r="AM84" s="2067"/>
      <c r="AN84" s="2067"/>
      <c r="AO84" s="2067"/>
      <c r="AP84" s="2067"/>
      <c r="AQ84" s="2067"/>
      <c r="AR84" s="2067"/>
      <c r="AS84" s="2067"/>
      <c r="AT84" s="2067"/>
      <c r="AU84" s="2067"/>
      <c r="AV84" s="2067"/>
      <c r="AW84" s="2067"/>
      <c r="AX84" s="2067"/>
      <c r="AY84" s="2067"/>
      <c r="AZ84" s="2067"/>
      <c r="BA84" s="2067"/>
      <c r="BB84" s="2067"/>
      <c r="BC84" s="2067"/>
      <c r="BD84" s="2067"/>
      <c r="BE84" s="2067"/>
      <c r="BF84" s="2067"/>
      <c r="BG84" s="2067"/>
      <c r="BH84" s="2068"/>
      <c r="BI84" s="403"/>
      <c r="BJ84" s="403"/>
      <c r="BK84" s="403"/>
      <c r="BL84" s="404" t="s">
        <v>1583</v>
      </c>
      <c r="BM84" s="403"/>
      <c r="BN84" s="403"/>
      <c r="BO84" s="403"/>
      <c r="BP84" s="403"/>
      <c r="BQ84" s="403"/>
      <c r="BR84" s="403"/>
      <c r="BS84" s="2060"/>
      <c r="BT84" s="2061"/>
      <c r="BU84" s="2061"/>
      <c r="BV84" s="2061"/>
      <c r="BW84" s="2061"/>
      <c r="BX84" s="2061"/>
      <c r="BY84" s="2061"/>
      <c r="BZ84" s="2061"/>
      <c r="CA84" s="2061"/>
      <c r="CB84" s="2061"/>
      <c r="CC84" s="2061"/>
      <c r="CD84" s="2061"/>
      <c r="CE84" s="2061"/>
      <c r="CF84" s="2061"/>
      <c r="CG84" s="2062"/>
      <c r="CH84" s="403"/>
      <c r="CI84" s="462"/>
      <c r="CR84"/>
      <c r="CS84"/>
      <c r="CT84"/>
      <c r="CU84"/>
      <c r="CV84"/>
      <c r="CW84"/>
      <c r="CX84"/>
      <c r="CY84"/>
      <c r="CZ84"/>
      <c r="DA84"/>
      <c r="DB84"/>
      <c r="DC84"/>
      <c r="DD84"/>
      <c r="DE84"/>
      <c r="DF84"/>
      <c r="DG84"/>
      <c r="DH84"/>
      <c r="DI84"/>
      <c r="DJ84"/>
      <c r="DK84"/>
    </row>
    <row r="85" spans="1:115" ht="30" customHeight="1">
      <c r="C85" s="1402"/>
      <c r="D85" s="403"/>
      <c r="E85" s="403"/>
      <c r="F85" s="403"/>
      <c r="G85" s="403"/>
      <c r="H85" s="403"/>
      <c r="I85" s="403"/>
      <c r="J85" s="403"/>
      <c r="K85" s="403"/>
      <c r="L85" s="403"/>
      <c r="M85" s="403"/>
      <c r="N85" s="403"/>
      <c r="O85" s="403"/>
      <c r="P85" s="403"/>
      <c r="Q85" s="403"/>
      <c r="R85" s="403"/>
      <c r="S85" s="403"/>
      <c r="T85" s="403"/>
      <c r="U85" s="403"/>
      <c r="V85" s="403"/>
      <c r="W85" s="403"/>
      <c r="X85" s="403"/>
      <c r="Y85" s="403"/>
      <c r="Z85" s="403"/>
      <c r="AA85" s="403"/>
      <c r="AB85" s="403"/>
      <c r="AC85" s="403"/>
      <c r="AD85" s="403"/>
      <c r="AE85" s="403"/>
      <c r="AF85" s="403"/>
      <c r="AG85" s="403"/>
      <c r="AH85" s="403"/>
      <c r="AI85" s="403"/>
      <c r="AJ85" s="403"/>
      <c r="AK85" s="403"/>
      <c r="AL85" s="403"/>
      <c r="AM85" s="403"/>
      <c r="AN85" s="403"/>
      <c r="AO85" s="403"/>
      <c r="AP85" s="403"/>
      <c r="AQ85" s="403"/>
      <c r="AR85" s="403"/>
      <c r="AS85" s="403"/>
      <c r="AT85" s="403"/>
      <c r="AU85" s="403"/>
      <c r="AV85" s="403"/>
      <c r="AW85" s="403"/>
      <c r="AX85" s="403"/>
      <c r="AY85" s="403"/>
      <c r="AZ85" s="403"/>
      <c r="BA85" s="403"/>
      <c r="BB85" s="403"/>
      <c r="BC85" s="403"/>
      <c r="BD85" s="403"/>
      <c r="BE85" s="403"/>
      <c r="BF85" s="403"/>
      <c r="BG85" s="403"/>
      <c r="BH85" s="403"/>
      <c r="BI85" s="403"/>
      <c r="BJ85" s="403"/>
      <c r="BK85" s="403"/>
      <c r="BL85" s="398" t="s">
        <v>1584</v>
      </c>
      <c r="BM85" s="403"/>
      <c r="BN85" s="403"/>
      <c r="BO85" s="403"/>
      <c r="BP85" s="403"/>
      <c r="BQ85" s="403"/>
      <c r="BR85" s="403"/>
      <c r="BS85" s="2066"/>
      <c r="BT85" s="2067"/>
      <c r="BU85" s="2067"/>
      <c r="BV85" s="2067"/>
      <c r="BW85" s="2067"/>
      <c r="BX85" s="2067"/>
      <c r="BY85" s="2067"/>
      <c r="BZ85" s="2067"/>
      <c r="CA85" s="2067"/>
      <c r="CB85" s="2067"/>
      <c r="CC85" s="2067"/>
      <c r="CD85" s="2067"/>
      <c r="CE85" s="2067"/>
      <c r="CF85" s="2067"/>
      <c r="CG85" s="2068"/>
      <c r="CH85" s="403"/>
      <c r="CI85" s="462"/>
      <c r="CR85"/>
      <c r="CS85"/>
      <c r="CT85"/>
      <c r="CU85"/>
      <c r="CV85"/>
      <c r="CW85"/>
      <c r="CX85"/>
      <c r="CY85"/>
      <c r="CZ85"/>
      <c r="DA85"/>
      <c r="DB85"/>
      <c r="DC85"/>
      <c r="DD85"/>
      <c r="DE85"/>
      <c r="DF85"/>
      <c r="DG85"/>
      <c r="DH85"/>
      <c r="DI85"/>
      <c r="DJ85"/>
      <c r="DK85"/>
    </row>
    <row r="86" spans="1:115" ht="30" customHeight="1">
      <c r="C86" s="1402"/>
      <c r="D86" s="403"/>
      <c r="E86" s="403"/>
      <c r="F86" s="403"/>
      <c r="G86" s="403"/>
      <c r="H86" s="403"/>
      <c r="I86" s="403"/>
      <c r="J86" s="403"/>
      <c r="K86" s="403"/>
      <c r="L86" s="403"/>
      <c r="M86" s="403"/>
      <c r="N86" s="403"/>
      <c r="O86" s="403"/>
      <c r="P86" s="403"/>
      <c r="Q86" s="403"/>
      <c r="R86" s="403"/>
      <c r="S86" s="403"/>
      <c r="T86" s="403"/>
      <c r="U86" s="403"/>
      <c r="V86" s="403"/>
      <c r="W86" s="403"/>
      <c r="X86" s="403"/>
      <c r="Y86" s="403"/>
      <c r="Z86" s="403"/>
      <c r="AA86" s="403"/>
      <c r="AB86" s="403"/>
      <c r="AC86" s="403"/>
      <c r="AD86" s="403"/>
      <c r="AE86" s="403"/>
      <c r="AF86" s="403"/>
      <c r="AG86" s="403"/>
      <c r="AH86" s="403"/>
      <c r="AI86" s="403"/>
      <c r="AJ86" s="403"/>
      <c r="AK86" s="403"/>
      <c r="AL86" s="403"/>
      <c r="AM86" s="403"/>
      <c r="AN86" s="403"/>
      <c r="AO86" s="403"/>
      <c r="AP86" s="403"/>
      <c r="AQ86" s="403"/>
      <c r="AR86" s="403"/>
      <c r="AS86" s="403"/>
      <c r="AT86" s="403"/>
      <c r="AU86" s="403"/>
      <c r="AV86" s="403"/>
      <c r="AW86" s="403"/>
      <c r="AX86" s="403"/>
      <c r="AY86" s="403"/>
      <c r="AZ86" s="403"/>
      <c r="BA86" s="403"/>
      <c r="BB86" s="403"/>
      <c r="BC86" s="403"/>
      <c r="BD86" s="403"/>
      <c r="BE86" s="403"/>
      <c r="BF86" s="403"/>
      <c r="BG86" s="403"/>
      <c r="BH86" s="403"/>
      <c r="BI86" s="403"/>
      <c r="BJ86" s="403"/>
      <c r="BK86" s="403"/>
      <c r="BL86" s="403"/>
      <c r="BM86" s="403"/>
      <c r="BN86" s="403"/>
      <c r="BO86" s="403"/>
      <c r="BP86" s="403"/>
      <c r="BQ86" s="403"/>
      <c r="BR86" s="403"/>
      <c r="BS86" s="403"/>
      <c r="BT86" s="403"/>
      <c r="BU86" s="403"/>
      <c r="BV86" s="403"/>
      <c r="BW86" s="403"/>
      <c r="BX86" s="403"/>
      <c r="BY86" s="403"/>
      <c r="BZ86" s="403"/>
      <c r="CA86" s="403"/>
      <c r="CB86" s="403"/>
      <c r="CC86" s="403"/>
      <c r="CD86" s="403"/>
      <c r="CE86" s="403"/>
      <c r="CF86" s="403"/>
      <c r="CG86" s="403"/>
      <c r="CH86" s="403"/>
      <c r="CI86" s="462"/>
      <c r="CR86"/>
      <c r="CS86"/>
      <c r="CT86"/>
      <c r="CU86"/>
      <c r="CV86"/>
      <c r="CW86"/>
      <c r="CX86"/>
      <c r="CY86"/>
      <c r="CZ86"/>
      <c r="DA86"/>
      <c r="DB86"/>
      <c r="DC86"/>
      <c r="DD86"/>
      <c r="DE86"/>
      <c r="DF86"/>
      <c r="DG86"/>
      <c r="DH86"/>
      <c r="DI86"/>
      <c r="DJ86"/>
      <c r="DK86"/>
    </row>
    <row r="87" spans="1:115" ht="30" customHeight="1">
      <c r="C87" s="1402"/>
      <c r="D87" s="403"/>
      <c r="E87" s="403"/>
      <c r="F87" s="403"/>
      <c r="G87" s="403"/>
      <c r="H87" s="403"/>
      <c r="I87" s="403"/>
      <c r="J87" s="403"/>
      <c r="K87" s="403"/>
      <c r="L87" s="403"/>
      <c r="M87" s="403"/>
      <c r="N87" s="403"/>
      <c r="O87" s="403"/>
      <c r="P87" s="403"/>
      <c r="Q87" s="403"/>
      <c r="R87" s="403"/>
      <c r="S87" s="403"/>
      <c r="T87" s="403"/>
      <c r="U87" s="403"/>
      <c r="V87" s="403"/>
      <c r="W87" s="403"/>
      <c r="X87" s="403"/>
      <c r="Y87" s="403"/>
      <c r="Z87" s="403"/>
      <c r="AA87" s="403"/>
      <c r="AB87" s="403"/>
      <c r="AC87" s="403"/>
      <c r="AD87" s="403"/>
      <c r="AE87" s="403"/>
      <c r="AF87" s="403"/>
      <c r="AG87" s="403"/>
      <c r="AH87" s="403"/>
      <c r="AI87" s="403"/>
      <c r="AJ87" s="403"/>
      <c r="AK87" s="403"/>
      <c r="AL87" s="403"/>
      <c r="AM87" s="403"/>
      <c r="AN87" s="403"/>
      <c r="AO87" s="403"/>
      <c r="AP87" s="403"/>
      <c r="AQ87" s="403"/>
      <c r="AR87" s="403"/>
      <c r="AS87" s="403"/>
      <c r="AT87" s="403"/>
      <c r="AU87" s="403"/>
      <c r="AV87" s="403"/>
      <c r="AW87" s="403"/>
      <c r="AX87" s="403"/>
      <c r="AY87" s="403"/>
      <c r="AZ87" s="403"/>
      <c r="BA87" s="403"/>
      <c r="BB87" s="403"/>
      <c r="BC87" s="403"/>
      <c r="BD87" s="403"/>
      <c r="BE87" s="403"/>
      <c r="BF87" s="403"/>
      <c r="BG87" s="403"/>
      <c r="BH87" s="403"/>
      <c r="BI87" s="403"/>
      <c r="BJ87" s="403"/>
      <c r="BK87" s="403"/>
      <c r="BL87" s="403"/>
      <c r="BM87" s="403"/>
      <c r="BN87" s="403"/>
      <c r="BO87" s="403"/>
      <c r="BP87" s="403"/>
      <c r="BQ87" s="403"/>
      <c r="BR87" s="403"/>
      <c r="BS87" s="403"/>
      <c r="BT87" s="403"/>
      <c r="BU87" s="403"/>
      <c r="BV87" s="403"/>
      <c r="BW87" s="403"/>
      <c r="BX87" s="403"/>
      <c r="BY87" s="403"/>
      <c r="BZ87" s="403"/>
      <c r="CA87" s="403"/>
      <c r="CB87" s="403"/>
      <c r="CC87" s="403"/>
      <c r="CD87" s="403"/>
      <c r="CE87" s="403"/>
      <c r="CF87" s="403"/>
      <c r="CG87" s="403"/>
      <c r="CH87" s="403"/>
      <c r="CI87" s="462"/>
      <c r="CR87"/>
      <c r="CS87"/>
      <c r="CT87"/>
      <c r="CU87"/>
      <c r="CV87"/>
      <c r="CW87"/>
      <c r="CX87"/>
      <c r="CY87"/>
      <c r="CZ87"/>
      <c r="DA87"/>
      <c r="DB87"/>
      <c r="DC87"/>
      <c r="DD87"/>
      <c r="DE87"/>
      <c r="DF87"/>
      <c r="DG87"/>
      <c r="DH87"/>
      <c r="DI87"/>
      <c r="DJ87"/>
      <c r="DK87"/>
    </row>
    <row r="88" spans="1:115" ht="30" customHeight="1">
      <c r="C88" s="1402"/>
      <c r="D88" s="403"/>
      <c r="E88" s="403"/>
      <c r="F88" s="403"/>
      <c r="G88" s="403"/>
      <c r="H88" s="403"/>
      <c r="I88" s="403"/>
      <c r="J88" s="403"/>
      <c r="K88" s="403"/>
      <c r="L88" s="403"/>
      <c r="M88" s="403"/>
      <c r="N88" s="403"/>
      <c r="O88" s="403"/>
      <c r="P88" s="403"/>
      <c r="Q88" s="403"/>
      <c r="R88" s="403"/>
      <c r="S88" s="403"/>
      <c r="T88" s="403"/>
      <c r="U88" s="403"/>
      <c r="V88" s="403"/>
      <c r="W88" s="403"/>
      <c r="X88" s="403"/>
      <c r="Y88" s="403"/>
      <c r="Z88" s="403"/>
      <c r="AA88" s="403"/>
      <c r="AB88" s="403"/>
      <c r="AC88" s="403"/>
      <c r="AD88" s="403"/>
      <c r="AE88" s="403"/>
      <c r="AF88" s="403"/>
      <c r="AG88" s="403"/>
      <c r="AH88" s="403"/>
      <c r="AI88" s="403"/>
      <c r="AJ88" s="403"/>
      <c r="AK88" s="403"/>
      <c r="AL88" s="403"/>
      <c r="AM88" s="403"/>
      <c r="AN88" s="403"/>
      <c r="AO88" s="403"/>
      <c r="AP88" s="403"/>
      <c r="AQ88" s="403"/>
      <c r="AR88" s="403"/>
      <c r="AS88" s="403"/>
      <c r="AT88" s="403"/>
      <c r="AU88" s="403"/>
      <c r="AV88" s="403"/>
      <c r="AW88" s="403"/>
      <c r="AX88" s="403"/>
      <c r="AY88" s="403"/>
      <c r="AZ88" s="403"/>
      <c r="BA88" s="403"/>
      <c r="BB88" s="403"/>
      <c r="BC88" s="403"/>
      <c r="BD88" s="403"/>
      <c r="BE88" s="403"/>
      <c r="BF88" s="403"/>
      <c r="BG88" s="403"/>
      <c r="BH88" s="403"/>
      <c r="BI88" s="403"/>
      <c r="BJ88" s="403"/>
      <c r="BK88" s="403"/>
      <c r="BL88" s="403"/>
      <c r="BM88" s="403"/>
      <c r="BN88" s="403"/>
      <c r="BO88" s="403"/>
      <c r="BP88" s="403"/>
      <c r="BQ88" s="403"/>
      <c r="BR88" s="403"/>
      <c r="BS88" s="403"/>
      <c r="BT88" s="403"/>
      <c r="BU88" s="403"/>
      <c r="BV88" s="403"/>
      <c r="BW88" s="403"/>
      <c r="BX88" s="403"/>
      <c r="BY88" s="403"/>
      <c r="BZ88" s="403"/>
      <c r="CA88" s="403"/>
      <c r="CB88" s="403"/>
      <c r="CC88" s="403"/>
      <c r="CD88" s="470"/>
      <c r="CE88" s="403"/>
      <c r="CF88" s="403"/>
      <c r="CG88" s="403"/>
      <c r="CH88" s="403"/>
      <c r="CI88" s="462"/>
      <c r="CR88"/>
      <c r="CS88"/>
      <c r="CT88"/>
      <c r="CU88"/>
      <c r="CV88"/>
      <c r="CW88"/>
      <c r="CX88"/>
      <c r="CY88"/>
      <c r="CZ88"/>
      <c r="DA88"/>
      <c r="DB88"/>
      <c r="DC88"/>
      <c r="DD88"/>
      <c r="DE88"/>
      <c r="DF88"/>
      <c r="DG88"/>
      <c r="DH88"/>
      <c r="DI88"/>
      <c r="DJ88"/>
      <c r="DK88"/>
    </row>
    <row r="89" spans="1:115" ht="30" customHeight="1">
      <c r="C89" s="1402"/>
      <c r="D89" s="403"/>
      <c r="E89" s="403"/>
      <c r="F89" s="403"/>
      <c r="G89" s="403"/>
      <c r="H89" s="403"/>
      <c r="I89" s="403"/>
      <c r="J89" s="403"/>
      <c r="K89" s="403"/>
      <c r="L89" s="403"/>
      <c r="M89" s="403"/>
      <c r="N89" s="403"/>
      <c r="O89" s="403"/>
      <c r="P89" s="403"/>
      <c r="Q89" s="403"/>
      <c r="R89" s="403"/>
      <c r="S89" s="403"/>
      <c r="T89" s="403"/>
      <c r="U89" s="403"/>
      <c r="V89" s="403"/>
      <c r="W89" s="403"/>
      <c r="X89" s="403"/>
      <c r="Y89" s="403"/>
      <c r="Z89" s="403"/>
      <c r="AA89" s="403"/>
      <c r="AB89" s="403"/>
      <c r="AC89" s="403"/>
      <c r="AD89" s="403"/>
      <c r="AE89" s="403"/>
      <c r="AF89" s="403"/>
      <c r="AG89" s="403"/>
      <c r="AH89" s="403"/>
      <c r="AI89" s="403"/>
      <c r="AJ89" s="403"/>
      <c r="AK89" s="403"/>
      <c r="AL89" s="403"/>
      <c r="AM89" s="403"/>
      <c r="AN89" s="403"/>
      <c r="AO89" s="403"/>
      <c r="AP89" s="403"/>
      <c r="AQ89" s="403"/>
      <c r="AR89" s="403"/>
      <c r="AS89" s="403"/>
      <c r="AT89" s="403"/>
      <c r="AU89" s="403"/>
      <c r="AV89" s="403"/>
      <c r="AW89" s="403"/>
      <c r="AX89" s="403"/>
      <c r="AY89" s="403"/>
      <c r="AZ89" s="403"/>
      <c r="BA89" s="403"/>
      <c r="BB89" s="403"/>
      <c r="BC89" s="403"/>
      <c r="BD89" s="403"/>
      <c r="BE89" s="403"/>
      <c r="BF89" s="403"/>
      <c r="BG89" s="403"/>
      <c r="BH89" s="403"/>
      <c r="BI89" s="403"/>
      <c r="BJ89" s="403"/>
      <c r="BK89" s="403"/>
      <c r="BL89" s="403"/>
      <c r="BM89" s="403"/>
      <c r="BN89" s="403"/>
      <c r="BO89" s="403"/>
      <c r="BP89" s="403"/>
      <c r="BQ89" s="403"/>
      <c r="BR89" s="403"/>
      <c r="BS89" s="403"/>
      <c r="BT89" s="403"/>
      <c r="BU89" s="403"/>
      <c r="BV89" s="403"/>
      <c r="BW89" s="403"/>
      <c r="BX89" s="403"/>
      <c r="BY89" s="403"/>
      <c r="BZ89" s="403"/>
      <c r="CA89" s="403"/>
      <c r="CB89" s="403"/>
      <c r="CC89" s="403"/>
      <c r="CD89" s="403"/>
      <c r="CE89" s="403"/>
      <c r="CF89" s="403"/>
      <c r="CG89" s="403"/>
      <c r="CH89" s="403"/>
      <c r="CI89" s="462"/>
      <c r="CR89"/>
      <c r="CS89"/>
      <c r="CT89"/>
      <c r="CU89"/>
      <c r="CV89"/>
      <c r="CW89"/>
      <c r="CX89"/>
      <c r="CY89"/>
      <c r="CZ89"/>
      <c r="DA89"/>
      <c r="DB89"/>
      <c r="DC89"/>
      <c r="DD89"/>
      <c r="DE89"/>
      <c r="DF89"/>
      <c r="DG89"/>
      <c r="DH89"/>
      <c r="DI89"/>
      <c r="DJ89"/>
      <c r="DK89"/>
    </row>
    <row r="90" spans="1:115" ht="30" customHeight="1">
      <c r="C90" s="1402"/>
      <c r="D90" s="403"/>
      <c r="E90" s="403"/>
      <c r="F90" s="403"/>
      <c r="G90" s="403"/>
      <c r="H90" s="403"/>
      <c r="I90" s="403"/>
      <c r="J90" s="403"/>
      <c r="K90" s="403"/>
      <c r="L90" s="403"/>
      <c r="M90" s="403"/>
      <c r="N90" s="403"/>
      <c r="O90" s="403"/>
      <c r="P90" s="403"/>
      <c r="Q90" s="403"/>
      <c r="R90" s="403"/>
      <c r="S90" s="403"/>
      <c r="T90" s="403"/>
      <c r="U90" s="403"/>
      <c r="V90" s="403"/>
      <c r="W90" s="403"/>
      <c r="X90" s="403"/>
      <c r="Y90" s="403"/>
      <c r="Z90" s="403"/>
      <c r="AA90" s="403"/>
      <c r="AB90" s="403"/>
      <c r="AC90" s="403"/>
      <c r="AD90" s="403"/>
      <c r="AE90" s="403"/>
      <c r="AF90" s="403"/>
      <c r="AG90" s="403"/>
      <c r="AH90" s="403"/>
      <c r="AI90" s="403"/>
      <c r="AJ90" s="403"/>
      <c r="AK90" s="403"/>
      <c r="AL90" s="403"/>
      <c r="AM90" s="403"/>
      <c r="AN90" s="403"/>
      <c r="AO90" s="403"/>
      <c r="AP90" s="403"/>
      <c r="AQ90" s="403"/>
      <c r="AR90" s="403"/>
      <c r="AS90" s="403"/>
      <c r="AT90" s="403"/>
      <c r="AU90" s="403"/>
      <c r="AV90" s="403"/>
      <c r="AW90" s="403"/>
      <c r="AX90" s="403"/>
      <c r="AY90" s="403"/>
      <c r="AZ90" s="403"/>
      <c r="BA90" s="403"/>
      <c r="BB90" s="403"/>
      <c r="BC90" s="403"/>
      <c r="BD90" s="403"/>
      <c r="BE90" s="403"/>
      <c r="BF90" s="403"/>
      <c r="BG90" s="403"/>
      <c r="BH90" s="403"/>
      <c r="BI90" s="403"/>
      <c r="BJ90" s="403"/>
      <c r="BK90" s="403"/>
      <c r="BL90" s="403"/>
      <c r="BM90" s="403"/>
      <c r="BN90" s="403"/>
      <c r="BO90" s="403"/>
      <c r="BP90" s="403"/>
      <c r="BQ90" s="403"/>
      <c r="BR90" s="403"/>
      <c r="BS90" s="403"/>
      <c r="BT90" s="403"/>
      <c r="BU90" s="403"/>
      <c r="BV90" s="403"/>
      <c r="BW90" s="403"/>
      <c r="BX90" s="403"/>
      <c r="BY90" s="403"/>
      <c r="BZ90" s="403"/>
      <c r="CA90" s="403"/>
      <c r="CB90" s="403"/>
      <c r="CC90" s="403"/>
      <c r="CD90" s="403"/>
      <c r="CE90" s="403"/>
      <c r="CF90" s="403"/>
      <c r="CG90" s="403"/>
      <c r="CH90" s="403"/>
      <c r="CI90" s="462"/>
      <c r="CR90"/>
      <c r="CS90"/>
      <c r="CT90"/>
      <c r="CU90"/>
      <c r="CV90"/>
      <c r="CW90"/>
      <c r="CX90"/>
      <c r="CY90"/>
      <c r="CZ90"/>
      <c r="DA90"/>
      <c r="DB90"/>
      <c r="DC90"/>
      <c r="DD90"/>
      <c r="DE90"/>
      <c r="DF90"/>
      <c r="DG90"/>
      <c r="DH90"/>
      <c r="DI90"/>
      <c r="DJ90"/>
      <c r="DK90"/>
    </row>
    <row r="91" spans="1:115" ht="30" customHeight="1">
      <c r="C91" s="1402"/>
      <c r="D91" s="403"/>
      <c r="E91" s="403"/>
      <c r="F91" s="403"/>
      <c r="G91" s="403"/>
      <c r="H91" s="403"/>
      <c r="I91" s="403"/>
      <c r="J91" s="403"/>
      <c r="K91" s="403"/>
      <c r="L91" s="403"/>
      <c r="M91" s="403"/>
      <c r="N91" s="403"/>
      <c r="O91" s="403"/>
      <c r="P91" s="403"/>
      <c r="Q91" s="403"/>
      <c r="R91" s="403"/>
      <c r="S91" s="403"/>
      <c r="T91" s="403"/>
      <c r="U91" s="403"/>
      <c r="V91" s="403"/>
      <c r="W91" s="403"/>
      <c r="X91" s="403"/>
      <c r="Y91" s="403"/>
      <c r="Z91" s="403"/>
      <c r="AA91" s="403"/>
      <c r="AB91" s="403"/>
      <c r="AC91" s="403"/>
      <c r="AD91" s="403"/>
      <c r="AE91" s="403"/>
      <c r="AF91" s="403"/>
      <c r="AG91" s="403"/>
      <c r="AH91" s="403"/>
      <c r="AI91" s="403"/>
      <c r="AJ91" s="403"/>
      <c r="AK91" s="403"/>
      <c r="AL91" s="403"/>
      <c r="AM91" s="403"/>
      <c r="AN91" s="403"/>
      <c r="AO91" s="403"/>
      <c r="AP91" s="403"/>
      <c r="AQ91" s="403"/>
      <c r="AR91" s="403"/>
      <c r="AS91" s="403"/>
      <c r="AT91" s="403"/>
      <c r="AU91" s="403"/>
      <c r="AV91" s="403"/>
      <c r="AW91" s="403"/>
      <c r="AX91" s="403"/>
      <c r="AY91" s="403"/>
      <c r="AZ91" s="403"/>
      <c r="BA91" s="403"/>
      <c r="BB91" s="403"/>
      <c r="BC91" s="403"/>
      <c r="BD91" s="403"/>
      <c r="BE91" s="403"/>
      <c r="BF91" s="403"/>
      <c r="BG91" s="403"/>
      <c r="BH91" s="403"/>
      <c r="BI91" s="403"/>
      <c r="BJ91" s="403"/>
      <c r="BK91" s="403"/>
      <c r="BL91" s="403"/>
      <c r="BM91" s="403"/>
      <c r="BN91" s="403"/>
      <c r="BO91" s="403"/>
      <c r="BP91" s="403"/>
      <c r="BQ91" s="403"/>
      <c r="BR91" s="403"/>
      <c r="BS91" s="403"/>
      <c r="BT91" s="403"/>
      <c r="BU91" s="403"/>
      <c r="BV91" s="403"/>
      <c r="BW91" s="403"/>
      <c r="BX91" s="403"/>
      <c r="BY91" s="403"/>
      <c r="BZ91" s="403"/>
      <c r="CA91" s="403"/>
      <c r="CB91" s="403"/>
      <c r="CC91" s="403"/>
      <c r="CD91" s="403"/>
      <c r="CE91" s="403"/>
      <c r="CF91" s="403"/>
      <c r="CG91" s="403"/>
      <c r="CH91" s="403"/>
      <c r="CI91" s="462"/>
      <c r="CR91"/>
      <c r="CS91"/>
      <c r="CT91"/>
      <c r="CU91"/>
      <c r="CV91"/>
      <c r="CW91"/>
      <c r="CX91"/>
      <c r="CY91"/>
      <c r="CZ91"/>
      <c r="DA91"/>
      <c r="DB91"/>
      <c r="DC91"/>
      <c r="DD91"/>
      <c r="DE91"/>
      <c r="DF91"/>
      <c r="DG91"/>
      <c r="DH91"/>
      <c r="DI91"/>
      <c r="DJ91"/>
      <c r="DK91"/>
    </row>
    <row r="92" spans="1:115" ht="30" customHeight="1">
      <c r="C92" s="79"/>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7"/>
    </row>
    <row r="93" spans="1:115" ht="18" customHeight="1"/>
    <row r="94" spans="1:115" ht="18" customHeight="1"/>
    <row r="95" spans="1:115" ht="18" customHeight="1">
      <c r="A95" s="2008">
        <v>20</v>
      </c>
      <c r="B95" s="2008"/>
      <c r="C95" s="2008"/>
      <c r="D95" s="2008"/>
      <c r="E95" s="2008"/>
      <c r="F95" s="2008"/>
      <c r="G95" s="2008"/>
      <c r="H95" s="2008"/>
      <c r="I95" s="2008"/>
      <c r="J95" s="2008"/>
      <c r="K95" s="2008"/>
      <c r="L95" s="2008"/>
      <c r="M95" s="2008"/>
      <c r="N95" s="2008"/>
      <c r="O95" s="2008"/>
      <c r="P95" s="2008"/>
      <c r="Q95" s="2008"/>
      <c r="R95" s="2008"/>
      <c r="S95" s="2008"/>
      <c r="T95" s="2008"/>
      <c r="U95" s="2008"/>
      <c r="V95" s="2008"/>
      <c r="W95" s="2008"/>
      <c r="X95" s="2008"/>
      <c r="Y95" s="2008"/>
      <c r="Z95" s="2008"/>
      <c r="AA95" s="2008"/>
      <c r="AB95" s="2008"/>
      <c r="AC95" s="2008"/>
      <c r="AD95" s="2008"/>
      <c r="AE95" s="2008"/>
      <c r="AF95" s="2008"/>
      <c r="AG95" s="2008"/>
      <c r="AH95" s="2008"/>
      <c r="AI95" s="2008"/>
      <c r="AJ95" s="2008"/>
      <c r="AK95" s="2008"/>
      <c r="AL95" s="2008"/>
      <c r="AM95" s="2008"/>
      <c r="AN95" s="2008"/>
      <c r="AO95" s="2008"/>
      <c r="AP95" s="2008"/>
      <c r="AQ95" s="2008"/>
      <c r="AR95" s="2008"/>
      <c r="AS95" s="2008"/>
      <c r="AT95" s="2008"/>
      <c r="AU95" s="2008"/>
      <c r="AV95" s="2008"/>
      <c r="AW95" s="2008"/>
      <c r="AX95" s="2008"/>
      <c r="AY95" s="2008"/>
      <c r="AZ95" s="2008"/>
      <c r="BA95" s="2008"/>
      <c r="BB95" s="2008"/>
      <c r="BC95" s="2008"/>
      <c r="BD95" s="2008"/>
      <c r="BE95" s="2008"/>
      <c r="BF95" s="2008"/>
      <c r="BG95" s="2008"/>
      <c r="BH95" s="2008"/>
      <c r="BI95" s="2008"/>
      <c r="BJ95" s="2008"/>
      <c r="BK95" s="2008"/>
      <c r="BL95" s="2008"/>
      <c r="BM95" s="2008"/>
      <c r="BN95" s="2008"/>
      <c r="BO95" s="2008"/>
      <c r="BP95" s="2008"/>
      <c r="BQ95" s="2008"/>
      <c r="BR95" s="2008"/>
      <c r="BS95" s="2008"/>
      <c r="BT95" s="2008"/>
      <c r="BU95" s="2008"/>
      <c r="BV95" s="2008"/>
      <c r="BW95" s="2008"/>
      <c r="BX95" s="2008"/>
      <c r="BY95" s="2008"/>
      <c r="BZ95" s="2008"/>
      <c r="CA95" s="2008"/>
      <c r="CB95" s="2008"/>
      <c r="CC95" s="2008"/>
      <c r="CD95" s="2008"/>
      <c r="CE95" s="2008"/>
      <c r="CF95" s="2008"/>
      <c r="CG95" s="2008"/>
      <c r="CH95" s="2008"/>
      <c r="CI95" s="2008"/>
      <c r="CJ95" s="2008"/>
      <c r="CK95" s="2008"/>
    </row>
    <row r="96" spans="1:115" ht="18" customHeight="1"/>
    <row r="97" spans="2:2" ht="18" customHeight="1">
      <c r="B97" s="2" t="s">
        <v>1585</v>
      </c>
    </row>
  </sheetData>
  <mergeCells count="32">
    <mergeCell ref="A95:CK95"/>
    <mergeCell ref="K36:BL37"/>
    <mergeCell ref="E45:BL45"/>
    <mergeCell ref="Z25:AA26"/>
    <mergeCell ref="AB25:BB26"/>
    <mergeCell ref="BD25:BE26"/>
    <mergeCell ref="BF25:CF26"/>
    <mergeCell ref="BO66:BQ67"/>
    <mergeCell ref="BX79:CF80"/>
    <mergeCell ref="BS84:CG85"/>
    <mergeCell ref="BD17:BE18"/>
    <mergeCell ref="BF17:CF18"/>
    <mergeCell ref="Z21:AA22"/>
    <mergeCell ref="AB21:BB22"/>
    <mergeCell ref="BD21:BE22"/>
    <mergeCell ref="BF21:CF22"/>
    <mergeCell ref="E10:I12"/>
    <mergeCell ref="E36:I38"/>
    <mergeCell ref="E58:I60"/>
    <mergeCell ref="F79:BH84"/>
    <mergeCell ref="K58:BL59"/>
    <mergeCell ref="T66:V67"/>
    <mergeCell ref="AO66:AQ67"/>
    <mergeCell ref="K10:BL11"/>
    <mergeCell ref="AB14:BB14"/>
    <mergeCell ref="BF14:CF14"/>
    <mergeCell ref="AB15:BB15"/>
    <mergeCell ref="BF15:CF15"/>
    <mergeCell ref="AY16:BB16"/>
    <mergeCell ref="CC16:CF16"/>
    <mergeCell ref="Z17:AA18"/>
    <mergeCell ref="AB17:BB18"/>
  </mergeCells>
  <printOptions horizontalCentered="1"/>
  <pageMargins left="0.23622047244094499" right="0.23622047244094499" top="0.23622047244094499" bottom="0.23622047244094499" header="0" footer="0"/>
  <pageSetup paperSize="9" scale="25"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B1:WYQ320"/>
  <sheetViews>
    <sheetView view="pageBreakPreview" zoomScale="40" zoomScaleNormal="70" zoomScaleSheetLayoutView="40" workbookViewId="0">
      <selection activeCell="CB34" sqref="CB34"/>
    </sheetView>
  </sheetViews>
  <sheetFormatPr defaultColWidth="2.44140625" defaultRowHeight="24.6"/>
  <cols>
    <col min="1" max="1" width="4.5546875" style="204" customWidth="1"/>
    <col min="2" max="2" width="4" style="204" customWidth="1"/>
    <col min="3" max="3" width="10.109375" style="204" customWidth="1"/>
    <col min="4" max="4" width="9.88671875" style="204" customWidth="1"/>
    <col min="5" max="5" width="2.44140625" style="204" customWidth="1"/>
    <col min="6" max="6" width="5" style="204" customWidth="1"/>
    <col min="7" max="9" width="7.44140625" style="204" customWidth="1"/>
    <col min="10" max="12" width="17.44140625" style="204" customWidth="1"/>
    <col min="13" max="13" width="7.44140625" style="204" customWidth="1"/>
    <col min="14" max="14" width="4.5546875" style="204" customWidth="1"/>
    <col min="15" max="15" width="3.109375" style="204" customWidth="1"/>
    <col min="16" max="18" width="5.44140625" style="204" customWidth="1"/>
    <col min="19" max="19" width="6.44140625" style="204" customWidth="1"/>
    <col min="20" max="24" width="5.44140625" style="204" customWidth="1"/>
    <col min="25" max="25" width="6.44140625" style="204" customWidth="1"/>
    <col min="26" max="26" width="8.5546875" style="204" customWidth="1"/>
    <col min="27" max="28" width="8.109375" style="204" customWidth="1"/>
    <col min="29" max="29" width="15.44140625" style="204" customWidth="1"/>
    <col min="30" max="32" width="8.109375" style="204" customWidth="1"/>
    <col min="33" max="35" width="10.44140625" style="204" customWidth="1"/>
    <col min="36" max="36" width="8.109375" style="204" customWidth="1"/>
    <col min="37" max="39" width="8.109375" style="202" customWidth="1"/>
    <col min="40" max="40" width="10.44140625" style="202" customWidth="1"/>
    <col min="41" max="41" width="8.5546875" style="202" customWidth="1"/>
    <col min="42" max="42" width="8.44140625" style="202" customWidth="1"/>
    <col min="43" max="43" width="4.5546875" style="202" customWidth="1"/>
    <col min="44" max="44" width="2.44140625" style="205"/>
    <col min="45" max="86" width="2.44140625" style="204"/>
    <col min="87" max="87" width="2.44140625" style="204" customWidth="1"/>
    <col min="88" max="88" width="10.109375" style="204" customWidth="1"/>
    <col min="89" max="89" width="8.44140625" style="204" customWidth="1"/>
    <col min="90" max="90" width="2.44140625" style="204" customWidth="1"/>
    <col min="91" max="97" width="7.44140625" style="204" customWidth="1"/>
    <col min="98" max="98" width="2.88671875" style="204" customWidth="1"/>
    <col min="99" max="99" width="3.109375" style="204" customWidth="1"/>
    <col min="100" max="103" width="5.44140625" style="204" customWidth="1"/>
    <col min="104" max="104" width="3.44140625" style="204" customWidth="1"/>
    <col min="105" max="111" width="5.44140625" style="204" customWidth="1"/>
    <col min="112" max="118" width="8.109375" style="204" customWidth="1"/>
    <col min="119" max="121" width="10.44140625" style="204" customWidth="1"/>
    <col min="122" max="125" width="8.109375" style="204" customWidth="1"/>
    <col min="126" max="126" width="6.44140625" style="204" customWidth="1"/>
    <col min="127" max="342" width="2.44140625" style="204"/>
    <col min="343" max="343" width="2.44140625" style="204" customWidth="1"/>
    <col min="344" max="344" width="10.109375" style="204" customWidth="1"/>
    <col min="345" max="345" width="8.44140625" style="204" customWidth="1"/>
    <col min="346" max="346" width="2.44140625" style="204" customWidth="1"/>
    <col min="347" max="353" width="7.44140625" style="204" customWidth="1"/>
    <col min="354" max="354" width="2.88671875" style="204" customWidth="1"/>
    <col min="355" max="355" width="3.109375" style="204" customWidth="1"/>
    <col min="356" max="359" width="5.44140625" style="204" customWidth="1"/>
    <col min="360" max="360" width="3.44140625" style="204" customWidth="1"/>
    <col min="361" max="367" width="5.44140625" style="204" customWidth="1"/>
    <col min="368" max="374" width="8.109375" style="204" customWidth="1"/>
    <col min="375" max="377" width="10.44140625" style="204" customWidth="1"/>
    <col min="378" max="381" width="8.109375" style="204" customWidth="1"/>
    <col min="382" max="382" width="6.44140625" style="204" customWidth="1"/>
    <col min="383" max="598" width="2.44140625" style="204"/>
    <col min="599" max="599" width="2.44140625" style="204" customWidth="1"/>
    <col min="600" max="600" width="10.109375" style="204" customWidth="1"/>
    <col min="601" max="601" width="8.44140625" style="204" customWidth="1"/>
    <col min="602" max="602" width="2.44140625" style="204" customWidth="1"/>
    <col min="603" max="609" width="7.44140625" style="204" customWidth="1"/>
    <col min="610" max="610" width="2.88671875" style="204" customWidth="1"/>
    <col min="611" max="611" width="3.109375" style="204" customWidth="1"/>
    <col min="612" max="615" width="5.44140625" style="204" customWidth="1"/>
    <col min="616" max="616" width="3.44140625" style="204" customWidth="1"/>
    <col min="617" max="623" width="5.44140625" style="204" customWidth="1"/>
    <col min="624" max="630" width="8.109375" style="204" customWidth="1"/>
    <col min="631" max="633" width="10.44140625" style="204" customWidth="1"/>
    <col min="634" max="637" width="8.109375" style="204" customWidth="1"/>
    <col min="638" max="638" width="6.44140625" style="204" customWidth="1"/>
    <col min="639" max="854" width="2.44140625" style="204"/>
    <col min="855" max="855" width="2.44140625" style="204" customWidth="1"/>
    <col min="856" max="856" width="10.109375" style="204" customWidth="1"/>
    <col min="857" max="857" width="8.44140625" style="204" customWidth="1"/>
    <col min="858" max="858" width="2.44140625" style="204" customWidth="1"/>
    <col min="859" max="865" width="7.44140625" style="204" customWidth="1"/>
    <col min="866" max="866" width="2.88671875" style="204" customWidth="1"/>
    <col min="867" max="867" width="3.109375" style="204" customWidth="1"/>
    <col min="868" max="871" width="5.44140625" style="204" customWidth="1"/>
    <col min="872" max="872" width="3.44140625" style="204" customWidth="1"/>
    <col min="873" max="879" width="5.44140625" style="204" customWidth="1"/>
    <col min="880" max="886" width="8.109375" style="204" customWidth="1"/>
    <col min="887" max="889" width="10.44140625" style="204" customWidth="1"/>
    <col min="890" max="893" width="8.109375" style="204" customWidth="1"/>
    <col min="894" max="894" width="6.44140625" style="204" customWidth="1"/>
    <col min="895" max="1110" width="2.44140625" style="204"/>
    <col min="1111" max="1111" width="2.44140625" style="204" customWidth="1"/>
    <col min="1112" max="1112" width="10.109375" style="204" customWidth="1"/>
    <col min="1113" max="1113" width="8.44140625" style="204" customWidth="1"/>
    <col min="1114" max="1114" width="2.44140625" style="204" customWidth="1"/>
    <col min="1115" max="1121" width="7.44140625" style="204" customWidth="1"/>
    <col min="1122" max="1122" width="2.88671875" style="204" customWidth="1"/>
    <col min="1123" max="1123" width="3.109375" style="204" customWidth="1"/>
    <col min="1124" max="1127" width="5.44140625" style="204" customWidth="1"/>
    <col min="1128" max="1128" width="3.44140625" style="204" customWidth="1"/>
    <col min="1129" max="1135" width="5.44140625" style="204" customWidth="1"/>
    <col min="1136" max="1142" width="8.109375" style="204" customWidth="1"/>
    <col min="1143" max="1145" width="10.44140625" style="204" customWidth="1"/>
    <col min="1146" max="1149" width="8.109375" style="204" customWidth="1"/>
    <col min="1150" max="1150" width="6.44140625" style="204" customWidth="1"/>
    <col min="1151" max="1366" width="2.44140625" style="204"/>
    <col min="1367" max="1367" width="2.44140625" style="204" customWidth="1"/>
    <col min="1368" max="1368" width="10.109375" style="204" customWidth="1"/>
    <col min="1369" max="1369" width="8.44140625" style="204" customWidth="1"/>
    <col min="1370" max="1370" width="2.44140625" style="204" customWidth="1"/>
    <col min="1371" max="1377" width="7.44140625" style="204" customWidth="1"/>
    <col min="1378" max="1378" width="2.88671875" style="204" customWidth="1"/>
    <col min="1379" max="1379" width="3.109375" style="204" customWidth="1"/>
    <col min="1380" max="1383" width="5.44140625" style="204" customWidth="1"/>
    <col min="1384" max="1384" width="3.44140625" style="204" customWidth="1"/>
    <col min="1385" max="1391" width="5.44140625" style="204" customWidth="1"/>
    <col min="1392" max="1398" width="8.109375" style="204" customWidth="1"/>
    <col min="1399" max="1401" width="10.44140625" style="204" customWidth="1"/>
    <col min="1402" max="1405" width="8.109375" style="204" customWidth="1"/>
    <col min="1406" max="1406" width="6.44140625" style="204" customWidth="1"/>
    <col min="1407" max="1622" width="2.44140625" style="204"/>
    <col min="1623" max="1623" width="2.44140625" style="204" customWidth="1"/>
    <col min="1624" max="1624" width="10.109375" style="204" customWidth="1"/>
    <col min="1625" max="1625" width="8.44140625" style="204" customWidth="1"/>
    <col min="1626" max="1626" width="2.44140625" style="204" customWidth="1"/>
    <col min="1627" max="1633" width="7.44140625" style="204" customWidth="1"/>
    <col min="1634" max="1634" width="2.88671875" style="204" customWidth="1"/>
    <col min="1635" max="1635" width="3.109375" style="204" customWidth="1"/>
    <col min="1636" max="1639" width="5.44140625" style="204" customWidth="1"/>
    <col min="1640" max="1640" width="3.44140625" style="204" customWidth="1"/>
    <col min="1641" max="1647" width="5.44140625" style="204" customWidth="1"/>
    <col min="1648" max="1654" width="8.109375" style="204" customWidth="1"/>
    <col min="1655" max="1657" width="10.44140625" style="204" customWidth="1"/>
    <col min="1658" max="1661" width="8.109375" style="204" customWidth="1"/>
    <col min="1662" max="1662" width="6.44140625" style="204" customWidth="1"/>
    <col min="1663" max="1878" width="2.44140625" style="204"/>
    <col min="1879" max="1879" width="2.44140625" style="204" customWidth="1"/>
    <col min="1880" max="1880" width="10.109375" style="204" customWidth="1"/>
    <col min="1881" max="1881" width="8.44140625" style="204" customWidth="1"/>
    <col min="1882" max="1882" width="2.44140625" style="204" customWidth="1"/>
    <col min="1883" max="1889" width="7.44140625" style="204" customWidth="1"/>
    <col min="1890" max="1890" width="2.88671875" style="204" customWidth="1"/>
    <col min="1891" max="1891" width="3.109375" style="204" customWidth="1"/>
    <col min="1892" max="1895" width="5.44140625" style="204" customWidth="1"/>
    <col min="1896" max="1896" width="3.44140625" style="204" customWidth="1"/>
    <col min="1897" max="1903" width="5.44140625" style="204" customWidth="1"/>
    <col min="1904" max="1910" width="8.109375" style="204" customWidth="1"/>
    <col min="1911" max="1913" width="10.44140625" style="204" customWidth="1"/>
    <col min="1914" max="1917" width="8.109375" style="204" customWidth="1"/>
    <col min="1918" max="1918" width="6.44140625" style="204" customWidth="1"/>
    <col min="1919" max="2134" width="2.44140625" style="204"/>
    <col min="2135" max="2135" width="2.44140625" style="204" customWidth="1"/>
    <col min="2136" max="2136" width="10.109375" style="204" customWidth="1"/>
    <col min="2137" max="2137" width="8.44140625" style="204" customWidth="1"/>
    <col min="2138" max="2138" width="2.44140625" style="204" customWidth="1"/>
    <col min="2139" max="2145" width="7.44140625" style="204" customWidth="1"/>
    <col min="2146" max="2146" width="2.88671875" style="204" customWidth="1"/>
    <col min="2147" max="2147" width="3.109375" style="204" customWidth="1"/>
    <col min="2148" max="2151" width="5.44140625" style="204" customWidth="1"/>
    <col min="2152" max="2152" width="3.44140625" style="204" customWidth="1"/>
    <col min="2153" max="2159" width="5.44140625" style="204" customWidth="1"/>
    <col min="2160" max="2166" width="8.109375" style="204" customWidth="1"/>
    <col min="2167" max="2169" width="10.44140625" style="204" customWidth="1"/>
    <col min="2170" max="2173" width="8.109375" style="204" customWidth="1"/>
    <col min="2174" max="2174" width="6.44140625" style="204" customWidth="1"/>
    <col min="2175" max="2390" width="2.44140625" style="204"/>
    <col min="2391" max="2391" width="2.44140625" style="204" customWidth="1"/>
    <col min="2392" max="2392" width="10.109375" style="204" customWidth="1"/>
    <col min="2393" max="2393" width="8.44140625" style="204" customWidth="1"/>
    <col min="2394" max="2394" width="2.44140625" style="204" customWidth="1"/>
    <col min="2395" max="2401" width="7.44140625" style="204" customWidth="1"/>
    <col min="2402" max="2402" width="2.88671875" style="204" customWidth="1"/>
    <col min="2403" max="2403" width="3.109375" style="204" customWidth="1"/>
    <col min="2404" max="2407" width="5.44140625" style="204" customWidth="1"/>
    <col min="2408" max="2408" width="3.44140625" style="204" customWidth="1"/>
    <col min="2409" max="2415" width="5.44140625" style="204" customWidth="1"/>
    <col min="2416" max="2422" width="8.109375" style="204" customWidth="1"/>
    <col min="2423" max="2425" width="10.44140625" style="204" customWidth="1"/>
    <col min="2426" max="2429" width="8.109375" style="204" customWidth="1"/>
    <col min="2430" max="2430" width="6.44140625" style="204" customWidth="1"/>
    <col min="2431" max="2646" width="2.44140625" style="204"/>
    <col min="2647" max="2647" width="2.44140625" style="204" customWidth="1"/>
    <col min="2648" max="2648" width="10.109375" style="204" customWidth="1"/>
    <col min="2649" max="2649" width="8.44140625" style="204" customWidth="1"/>
    <col min="2650" max="2650" width="2.44140625" style="204" customWidth="1"/>
    <col min="2651" max="2657" width="7.44140625" style="204" customWidth="1"/>
    <col min="2658" max="2658" width="2.88671875" style="204" customWidth="1"/>
    <col min="2659" max="2659" width="3.109375" style="204" customWidth="1"/>
    <col min="2660" max="2663" width="5.44140625" style="204" customWidth="1"/>
    <col min="2664" max="2664" width="3.44140625" style="204" customWidth="1"/>
    <col min="2665" max="2671" width="5.44140625" style="204" customWidth="1"/>
    <col min="2672" max="2678" width="8.109375" style="204" customWidth="1"/>
    <col min="2679" max="2681" width="10.44140625" style="204" customWidth="1"/>
    <col min="2682" max="2685" width="8.109375" style="204" customWidth="1"/>
    <col min="2686" max="2686" width="6.44140625" style="204" customWidth="1"/>
    <col min="2687" max="2902" width="2.44140625" style="204"/>
    <col min="2903" max="2903" width="2.44140625" style="204" customWidth="1"/>
    <col min="2904" max="2904" width="10.109375" style="204" customWidth="1"/>
    <col min="2905" max="2905" width="8.44140625" style="204" customWidth="1"/>
    <col min="2906" max="2906" width="2.44140625" style="204" customWidth="1"/>
    <col min="2907" max="2913" width="7.44140625" style="204" customWidth="1"/>
    <col min="2914" max="2914" width="2.88671875" style="204" customWidth="1"/>
    <col min="2915" max="2915" width="3.109375" style="204" customWidth="1"/>
    <col min="2916" max="2919" width="5.44140625" style="204" customWidth="1"/>
    <col min="2920" max="2920" width="3.44140625" style="204" customWidth="1"/>
    <col min="2921" max="2927" width="5.44140625" style="204" customWidth="1"/>
    <col min="2928" max="2934" width="8.109375" style="204" customWidth="1"/>
    <col min="2935" max="2937" width="10.44140625" style="204" customWidth="1"/>
    <col min="2938" max="2941" width="8.109375" style="204" customWidth="1"/>
    <col min="2942" max="2942" width="6.44140625" style="204" customWidth="1"/>
    <col min="2943" max="3158" width="2.44140625" style="204"/>
    <col min="3159" max="3159" width="2.44140625" style="204" customWidth="1"/>
    <col min="3160" max="3160" width="10.109375" style="204" customWidth="1"/>
    <col min="3161" max="3161" width="8.44140625" style="204" customWidth="1"/>
    <col min="3162" max="3162" width="2.44140625" style="204" customWidth="1"/>
    <col min="3163" max="3169" width="7.44140625" style="204" customWidth="1"/>
    <col min="3170" max="3170" width="2.88671875" style="204" customWidth="1"/>
    <col min="3171" max="3171" width="3.109375" style="204" customWidth="1"/>
    <col min="3172" max="3175" width="5.44140625" style="204" customWidth="1"/>
    <col min="3176" max="3176" width="3.44140625" style="204" customWidth="1"/>
    <col min="3177" max="3183" width="5.44140625" style="204" customWidth="1"/>
    <col min="3184" max="3190" width="8.109375" style="204" customWidth="1"/>
    <col min="3191" max="3193" width="10.44140625" style="204" customWidth="1"/>
    <col min="3194" max="3197" width="8.109375" style="204" customWidth="1"/>
    <col min="3198" max="3198" width="6.44140625" style="204" customWidth="1"/>
    <col min="3199" max="3414" width="2.44140625" style="204"/>
    <col min="3415" max="3415" width="2.44140625" style="204" customWidth="1"/>
    <col min="3416" max="3416" width="10.109375" style="204" customWidth="1"/>
    <col min="3417" max="3417" width="8.44140625" style="204" customWidth="1"/>
    <col min="3418" max="3418" width="2.44140625" style="204" customWidth="1"/>
    <col min="3419" max="3425" width="7.44140625" style="204" customWidth="1"/>
    <col min="3426" max="3426" width="2.88671875" style="204" customWidth="1"/>
    <col min="3427" max="3427" width="3.109375" style="204" customWidth="1"/>
    <col min="3428" max="3431" width="5.44140625" style="204" customWidth="1"/>
    <col min="3432" max="3432" width="3.44140625" style="204" customWidth="1"/>
    <col min="3433" max="3439" width="5.44140625" style="204" customWidth="1"/>
    <col min="3440" max="3446" width="8.109375" style="204" customWidth="1"/>
    <col min="3447" max="3449" width="10.44140625" style="204" customWidth="1"/>
    <col min="3450" max="3453" width="8.109375" style="204" customWidth="1"/>
    <col min="3454" max="3454" width="6.44140625" style="204" customWidth="1"/>
    <col min="3455" max="3670" width="2.44140625" style="204"/>
    <col min="3671" max="3671" width="2.44140625" style="204" customWidth="1"/>
    <col min="3672" max="3672" width="10.109375" style="204" customWidth="1"/>
    <col min="3673" max="3673" width="8.44140625" style="204" customWidth="1"/>
    <col min="3674" max="3674" width="2.44140625" style="204" customWidth="1"/>
    <col min="3675" max="3681" width="7.44140625" style="204" customWidth="1"/>
    <col min="3682" max="3682" width="2.88671875" style="204" customWidth="1"/>
    <col min="3683" max="3683" width="3.109375" style="204" customWidth="1"/>
    <col min="3684" max="3687" width="5.44140625" style="204" customWidth="1"/>
    <col min="3688" max="3688" width="3.44140625" style="204" customWidth="1"/>
    <col min="3689" max="3695" width="5.44140625" style="204" customWidth="1"/>
    <col min="3696" max="3702" width="8.109375" style="204" customWidth="1"/>
    <col min="3703" max="3705" width="10.44140625" style="204" customWidth="1"/>
    <col min="3706" max="3709" width="8.109375" style="204" customWidth="1"/>
    <col min="3710" max="3710" width="6.44140625" style="204" customWidth="1"/>
    <col min="3711" max="3926" width="2.44140625" style="204"/>
    <col min="3927" max="3927" width="2.44140625" style="204" customWidth="1"/>
    <col min="3928" max="3928" width="10.109375" style="204" customWidth="1"/>
    <col min="3929" max="3929" width="8.44140625" style="204" customWidth="1"/>
    <col min="3930" max="3930" width="2.44140625" style="204" customWidth="1"/>
    <col min="3931" max="3937" width="7.44140625" style="204" customWidth="1"/>
    <col min="3938" max="3938" width="2.88671875" style="204" customWidth="1"/>
    <col min="3939" max="3939" width="3.109375" style="204" customWidth="1"/>
    <col min="3940" max="3943" width="5.44140625" style="204" customWidth="1"/>
    <col min="3944" max="3944" width="3.44140625" style="204" customWidth="1"/>
    <col min="3945" max="3951" width="5.44140625" style="204" customWidth="1"/>
    <col min="3952" max="3958" width="8.109375" style="204" customWidth="1"/>
    <col min="3959" max="3961" width="10.44140625" style="204" customWidth="1"/>
    <col min="3962" max="3965" width="8.109375" style="204" customWidth="1"/>
    <col min="3966" max="3966" width="6.44140625" style="204" customWidth="1"/>
    <col min="3967" max="4182" width="2.44140625" style="204"/>
    <col min="4183" max="4183" width="2.44140625" style="204" customWidth="1"/>
    <col min="4184" max="4184" width="10.109375" style="204" customWidth="1"/>
    <col min="4185" max="4185" width="8.44140625" style="204" customWidth="1"/>
    <col min="4186" max="4186" width="2.44140625" style="204" customWidth="1"/>
    <col min="4187" max="4193" width="7.44140625" style="204" customWidth="1"/>
    <col min="4194" max="4194" width="2.88671875" style="204" customWidth="1"/>
    <col min="4195" max="4195" width="3.109375" style="204" customWidth="1"/>
    <col min="4196" max="4199" width="5.44140625" style="204" customWidth="1"/>
    <col min="4200" max="4200" width="3.44140625" style="204" customWidth="1"/>
    <col min="4201" max="4207" width="5.44140625" style="204" customWidth="1"/>
    <col min="4208" max="4214" width="8.109375" style="204" customWidth="1"/>
    <col min="4215" max="4217" width="10.44140625" style="204" customWidth="1"/>
    <col min="4218" max="4221" width="8.109375" style="204" customWidth="1"/>
    <col min="4222" max="4222" width="6.44140625" style="204" customWidth="1"/>
    <col min="4223" max="4438" width="2.44140625" style="204"/>
    <col min="4439" max="4439" width="2.44140625" style="204" customWidth="1"/>
    <col min="4440" max="4440" width="10.109375" style="204" customWidth="1"/>
    <col min="4441" max="4441" width="8.44140625" style="204" customWidth="1"/>
    <col min="4442" max="4442" width="2.44140625" style="204" customWidth="1"/>
    <col min="4443" max="4449" width="7.44140625" style="204" customWidth="1"/>
    <col min="4450" max="4450" width="2.88671875" style="204" customWidth="1"/>
    <col min="4451" max="4451" width="3.109375" style="204" customWidth="1"/>
    <col min="4452" max="4455" width="5.44140625" style="204" customWidth="1"/>
    <col min="4456" max="4456" width="3.44140625" style="204" customWidth="1"/>
    <col min="4457" max="4463" width="5.44140625" style="204" customWidth="1"/>
    <col min="4464" max="4470" width="8.109375" style="204" customWidth="1"/>
    <col min="4471" max="4473" width="10.44140625" style="204" customWidth="1"/>
    <col min="4474" max="4477" width="8.109375" style="204" customWidth="1"/>
    <col min="4478" max="4478" width="6.44140625" style="204" customWidth="1"/>
    <col min="4479" max="4694" width="2.44140625" style="204"/>
    <col min="4695" max="4695" width="2.44140625" style="204" customWidth="1"/>
    <col min="4696" max="4696" width="10.109375" style="204" customWidth="1"/>
    <col min="4697" max="4697" width="8.44140625" style="204" customWidth="1"/>
    <col min="4698" max="4698" width="2.44140625" style="204" customWidth="1"/>
    <col min="4699" max="4705" width="7.44140625" style="204" customWidth="1"/>
    <col min="4706" max="4706" width="2.88671875" style="204" customWidth="1"/>
    <col min="4707" max="4707" width="3.109375" style="204" customWidth="1"/>
    <col min="4708" max="4711" width="5.44140625" style="204" customWidth="1"/>
    <col min="4712" max="4712" width="3.44140625" style="204" customWidth="1"/>
    <col min="4713" max="4719" width="5.44140625" style="204" customWidth="1"/>
    <col min="4720" max="4726" width="8.109375" style="204" customWidth="1"/>
    <col min="4727" max="4729" width="10.44140625" style="204" customWidth="1"/>
    <col min="4730" max="4733" width="8.109375" style="204" customWidth="1"/>
    <col min="4734" max="4734" width="6.44140625" style="204" customWidth="1"/>
    <col min="4735" max="4950" width="2.44140625" style="204"/>
    <col min="4951" max="4951" width="2.44140625" style="204" customWidth="1"/>
    <col min="4952" max="4952" width="10.109375" style="204" customWidth="1"/>
    <col min="4953" max="4953" width="8.44140625" style="204" customWidth="1"/>
    <col min="4954" max="4954" width="2.44140625" style="204" customWidth="1"/>
    <col min="4955" max="4961" width="7.44140625" style="204" customWidth="1"/>
    <col min="4962" max="4962" width="2.88671875" style="204" customWidth="1"/>
    <col min="4963" max="4963" width="3.109375" style="204" customWidth="1"/>
    <col min="4964" max="4967" width="5.44140625" style="204" customWidth="1"/>
    <col min="4968" max="4968" width="3.44140625" style="204" customWidth="1"/>
    <col min="4969" max="4975" width="5.44140625" style="204" customWidth="1"/>
    <col min="4976" max="4982" width="8.109375" style="204" customWidth="1"/>
    <col min="4983" max="4985" width="10.44140625" style="204" customWidth="1"/>
    <col min="4986" max="4989" width="8.109375" style="204" customWidth="1"/>
    <col min="4990" max="4990" width="6.44140625" style="204" customWidth="1"/>
    <col min="4991" max="5206" width="2.44140625" style="204"/>
    <col min="5207" max="5207" width="2.44140625" style="204" customWidth="1"/>
    <col min="5208" max="5208" width="10.109375" style="204" customWidth="1"/>
    <col min="5209" max="5209" width="8.44140625" style="204" customWidth="1"/>
    <col min="5210" max="5210" width="2.44140625" style="204" customWidth="1"/>
    <col min="5211" max="5217" width="7.44140625" style="204" customWidth="1"/>
    <col min="5218" max="5218" width="2.88671875" style="204" customWidth="1"/>
    <col min="5219" max="5219" width="3.109375" style="204" customWidth="1"/>
    <col min="5220" max="5223" width="5.44140625" style="204" customWidth="1"/>
    <col min="5224" max="5224" width="3.44140625" style="204" customWidth="1"/>
    <col min="5225" max="5231" width="5.44140625" style="204" customWidth="1"/>
    <col min="5232" max="5238" width="8.109375" style="204" customWidth="1"/>
    <col min="5239" max="5241" width="10.44140625" style="204" customWidth="1"/>
    <col min="5242" max="5245" width="8.109375" style="204" customWidth="1"/>
    <col min="5246" max="5246" width="6.44140625" style="204" customWidth="1"/>
    <col min="5247" max="5462" width="2.44140625" style="204"/>
    <col min="5463" max="5463" width="2.44140625" style="204" customWidth="1"/>
    <col min="5464" max="5464" width="10.109375" style="204" customWidth="1"/>
    <col min="5465" max="5465" width="8.44140625" style="204" customWidth="1"/>
    <col min="5466" max="5466" width="2.44140625" style="204" customWidth="1"/>
    <col min="5467" max="5473" width="7.44140625" style="204" customWidth="1"/>
    <col min="5474" max="5474" width="2.88671875" style="204" customWidth="1"/>
    <col min="5475" max="5475" width="3.109375" style="204" customWidth="1"/>
    <col min="5476" max="5479" width="5.44140625" style="204" customWidth="1"/>
    <col min="5480" max="5480" width="3.44140625" style="204" customWidth="1"/>
    <col min="5481" max="5487" width="5.44140625" style="204" customWidth="1"/>
    <col min="5488" max="5494" width="8.109375" style="204" customWidth="1"/>
    <col min="5495" max="5497" width="10.44140625" style="204" customWidth="1"/>
    <col min="5498" max="5501" width="8.109375" style="204" customWidth="1"/>
    <col min="5502" max="5502" width="6.44140625" style="204" customWidth="1"/>
    <col min="5503" max="5718" width="2.44140625" style="204"/>
    <col min="5719" max="5719" width="2.44140625" style="204" customWidth="1"/>
    <col min="5720" max="5720" width="10.109375" style="204" customWidth="1"/>
    <col min="5721" max="5721" width="8.44140625" style="204" customWidth="1"/>
    <col min="5722" max="5722" width="2.44140625" style="204" customWidth="1"/>
    <col min="5723" max="5729" width="7.44140625" style="204" customWidth="1"/>
    <col min="5730" max="5730" width="2.88671875" style="204" customWidth="1"/>
    <col min="5731" max="5731" width="3.109375" style="204" customWidth="1"/>
    <col min="5732" max="5735" width="5.44140625" style="204" customWidth="1"/>
    <col min="5736" max="5736" width="3.44140625" style="204" customWidth="1"/>
    <col min="5737" max="5743" width="5.44140625" style="204" customWidth="1"/>
    <col min="5744" max="5750" width="8.109375" style="204" customWidth="1"/>
    <col min="5751" max="5753" width="10.44140625" style="204" customWidth="1"/>
    <col min="5754" max="5757" width="8.109375" style="204" customWidth="1"/>
    <col min="5758" max="5758" width="6.44140625" style="204" customWidth="1"/>
    <col min="5759" max="5974" width="2.44140625" style="204"/>
    <col min="5975" max="5975" width="2.44140625" style="204" customWidth="1"/>
    <col min="5976" max="5976" width="10.109375" style="204" customWidth="1"/>
    <col min="5977" max="5977" width="8.44140625" style="204" customWidth="1"/>
    <col min="5978" max="5978" width="2.44140625" style="204" customWidth="1"/>
    <col min="5979" max="5985" width="7.44140625" style="204" customWidth="1"/>
    <col min="5986" max="5986" width="2.88671875" style="204" customWidth="1"/>
    <col min="5987" max="5987" width="3.109375" style="204" customWidth="1"/>
    <col min="5988" max="5991" width="5.44140625" style="204" customWidth="1"/>
    <col min="5992" max="5992" width="3.44140625" style="204" customWidth="1"/>
    <col min="5993" max="5999" width="5.44140625" style="204" customWidth="1"/>
    <col min="6000" max="6006" width="8.109375" style="204" customWidth="1"/>
    <col min="6007" max="6009" width="10.44140625" style="204" customWidth="1"/>
    <col min="6010" max="6013" width="8.109375" style="204" customWidth="1"/>
    <col min="6014" max="6014" width="6.44140625" style="204" customWidth="1"/>
    <col min="6015" max="6230" width="2.44140625" style="204"/>
    <col min="6231" max="6231" width="2.44140625" style="204" customWidth="1"/>
    <col min="6232" max="6232" width="10.109375" style="204" customWidth="1"/>
    <col min="6233" max="6233" width="8.44140625" style="204" customWidth="1"/>
    <col min="6234" max="6234" width="2.44140625" style="204" customWidth="1"/>
    <col min="6235" max="6241" width="7.44140625" style="204" customWidth="1"/>
    <col min="6242" max="6242" width="2.88671875" style="204" customWidth="1"/>
    <col min="6243" max="6243" width="3.109375" style="204" customWidth="1"/>
    <col min="6244" max="6247" width="5.44140625" style="204" customWidth="1"/>
    <col min="6248" max="6248" width="3.44140625" style="204" customWidth="1"/>
    <col min="6249" max="6255" width="5.44140625" style="204" customWidth="1"/>
    <col min="6256" max="6262" width="8.109375" style="204" customWidth="1"/>
    <col min="6263" max="6265" width="10.44140625" style="204" customWidth="1"/>
    <col min="6266" max="6269" width="8.109375" style="204" customWidth="1"/>
    <col min="6270" max="6270" width="6.44140625" style="204" customWidth="1"/>
    <col min="6271" max="6486" width="2.44140625" style="204"/>
    <col min="6487" max="6487" width="2.44140625" style="204" customWidth="1"/>
    <col min="6488" max="6488" width="10.109375" style="204" customWidth="1"/>
    <col min="6489" max="6489" width="8.44140625" style="204" customWidth="1"/>
    <col min="6490" max="6490" width="2.44140625" style="204" customWidth="1"/>
    <col min="6491" max="6497" width="7.44140625" style="204" customWidth="1"/>
    <col min="6498" max="6498" width="2.88671875" style="204" customWidth="1"/>
    <col min="6499" max="6499" width="3.109375" style="204" customWidth="1"/>
    <col min="6500" max="6503" width="5.44140625" style="204" customWidth="1"/>
    <col min="6504" max="6504" width="3.44140625" style="204" customWidth="1"/>
    <col min="6505" max="6511" width="5.44140625" style="204" customWidth="1"/>
    <col min="6512" max="6518" width="8.109375" style="204" customWidth="1"/>
    <col min="6519" max="6521" width="10.44140625" style="204" customWidth="1"/>
    <col min="6522" max="6525" width="8.109375" style="204" customWidth="1"/>
    <col min="6526" max="6526" width="6.44140625" style="204" customWidth="1"/>
    <col min="6527" max="6742" width="2.44140625" style="204"/>
    <col min="6743" max="6743" width="2.44140625" style="204" customWidth="1"/>
    <col min="6744" max="6744" width="10.109375" style="204" customWidth="1"/>
    <col min="6745" max="6745" width="8.44140625" style="204" customWidth="1"/>
    <col min="6746" max="6746" width="2.44140625" style="204" customWidth="1"/>
    <col min="6747" max="6753" width="7.44140625" style="204" customWidth="1"/>
    <col min="6754" max="6754" width="2.88671875" style="204" customWidth="1"/>
    <col min="6755" max="6755" width="3.109375" style="204" customWidth="1"/>
    <col min="6756" max="6759" width="5.44140625" style="204" customWidth="1"/>
    <col min="6760" max="6760" width="3.44140625" style="204" customWidth="1"/>
    <col min="6761" max="6767" width="5.44140625" style="204" customWidth="1"/>
    <col min="6768" max="6774" width="8.109375" style="204" customWidth="1"/>
    <col min="6775" max="6777" width="10.44140625" style="204" customWidth="1"/>
    <col min="6778" max="6781" width="8.109375" style="204" customWidth="1"/>
    <col min="6782" max="6782" width="6.44140625" style="204" customWidth="1"/>
    <col min="6783" max="6998" width="2.44140625" style="204"/>
    <col min="6999" max="6999" width="2.44140625" style="204" customWidth="1"/>
    <col min="7000" max="7000" width="10.109375" style="204" customWidth="1"/>
    <col min="7001" max="7001" width="8.44140625" style="204" customWidth="1"/>
    <col min="7002" max="7002" width="2.44140625" style="204" customWidth="1"/>
    <col min="7003" max="7009" width="7.44140625" style="204" customWidth="1"/>
    <col min="7010" max="7010" width="2.88671875" style="204" customWidth="1"/>
    <col min="7011" max="7011" width="3.109375" style="204" customWidth="1"/>
    <col min="7012" max="7015" width="5.44140625" style="204" customWidth="1"/>
    <col min="7016" max="7016" width="3.44140625" style="204" customWidth="1"/>
    <col min="7017" max="7023" width="5.44140625" style="204" customWidth="1"/>
    <col min="7024" max="7030" width="8.109375" style="204" customWidth="1"/>
    <col min="7031" max="7033" width="10.44140625" style="204" customWidth="1"/>
    <col min="7034" max="7037" width="8.109375" style="204" customWidth="1"/>
    <col min="7038" max="7038" width="6.44140625" style="204" customWidth="1"/>
    <col min="7039" max="7254" width="2.44140625" style="204"/>
    <col min="7255" max="7255" width="2.44140625" style="204" customWidth="1"/>
    <col min="7256" max="7256" width="10.109375" style="204" customWidth="1"/>
    <col min="7257" max="7257" width="8.44140625" style="204" customWidth="1"/>
    <col min="7258" max="7258" width="2.44140625" style="204" customWidth="1"/>
    <col min="7259" max="7265" width="7.44140625" style="204" customWidth="1"/>
    <col min="7266" max="7266" width="2.88671875" style="204" customWidth="1"/>
    <col min="7267" max="7267" width="3.109375" style="204" customWidth="1"/>
    <col min="7268" max="7271" width="5.44140625" style="204" customWidth="1"/>
    <col min="7272" max="7272" width="3.44140625" style="204" customWidth="1"/>
    <col min="7273" max="7279" width="5.44140625" style="204" customWidth="1"/>
    <col min="7280" max="7286" width="8.109375" style="204" customWidth="1"/>
    <col min="7287" max="7289" width="10.44140625" style="204" customWidth="1"/>
    <col min="7290" max="7293" width="8.109375" style="204" customWidth="1"/>
    <col min="7294" max="7294" width="6.44140625" style="204" customWidth="1"/>
    <col min="7295" max="7510" width="2.44140625" style="204"/>
    <col min="7511" max="7511" width="2.44140625" style="204" customWidth="1"/>
    <col min="7512" max="7512" width="10.109375" style="204" customWidth="1"/>
    <col min="7513" max="7513" width="8.44140625" style="204" customWidth="1"/>
    <col min="7514" max="7514" width="2.44140625" style="204" customWidth="1"/>
    <col min="7515" max="7521" width="7.44140625" style="204" customWidth="1"/>
    <col min="7522" max="7522" width="2.88671875" style="204" customWidth="1"/>
    <col min="7523" max="7523" width="3.109375" style="204" customWidth="1"/>
    <col min="7524" max="7527" width="5.44140625" style="204" customWidth="1"/>
    <col min="7528" max="7528" width="3.44140625" style="204" customWidth="1"/>
    <col min="7529" max="7535" width="5.44140625" style="204" customWidth="1"/>
    <col min="7536" max="7542" width="8.109375" style="204" customWidth="1"/>
    <col min="7543" max="7545" width="10.44140625" style="204" customWidth="1"/>
    <col min="7546" max="7549" width="8.109375" style="204" customWidth="1"/>
    <col min="7550" max="7550" width="6.44140625" style="204" customWidth="1"/>
    <col min="7551" max="7766" width="2.44140625" style="204"/>
    <col min="7767" max="7767" width="2.44140625" style="204" customWidth="1"/>
    <col min="7768" max="7768" width="10.109375" style="204" customWidth="1"/>
    <col min="7769" max="7769" width="8.44140625" style="204" customWidth="1"/>
    <col min="7770" max="7770" width="2.44140625" style="204" customWidth="1"/>
    <col min="7771" max="7777" width="7.44140625" style="204" customWidth="1"/>
    <col min="7778" max="7778" width="2.88671875" style="204" customWidth="1"/>
    <col min="7779" max="7779" width="3.109375" style="204" customWidth="1"/>
    <col min="7780" max="7783" width="5.44140625" style="204" customWidth="1"/>
    <col min="7784" max="7784" width="3.44140625" style="204" customWidth="1"/>
    <col min="7785" max="7791" width="5.44140625" style="204" customWidth="1"/>
    <col min="7792" max="7798" width="8.109375" style="204" customWidth="1"/>
    <col min="7799" max="7801" width="10.44140625" style="204" customWidth="1"/>
    <col min="7802" max="7805" width="8.109375" style="204" customWidth="1"/>
    <col min="7806" max="7806" width="6.44140625" style="204" customWidth="1"/>
    <col min="7807" max="8022" width="2.44140625" style="204"/>
    <col min="8023" max="8023" width="2.44140625" style="204" customWidth="1"/>
    <col min="8024" max="8024" width="10.109375" style="204" customWidth="1"/>
    <col min="8025" max="8025" width="8.44140625" style="204" customWidth="1"/>
    <col min="8026" max="8026" width="2.44140625" style="204" customWidth="1"/>
    <col min="8027" max="8033" width="7.44140625" style="204" customWidth="1"/>
    <col min="8034" max="8034" width="2.88671875" style="204" customWidth="1"/>
    <col min="8035" max="8035" width="3.109375" style="204" customWidth="1"/>
    <col min="8036" max="8039" width="5.44140625" style="204" customWidth="1"/>
    <col min="8040" max="8040" width="3.44140625" style="204" customWidth="1"/>
    <col min="8041" max="8047" width="5.44140625" style="204" customWidth="1"/>
    <col min="8048" max="8054" width="8.109375" style="204" customWidth="1"/>
    <col min="8055" max="8057" width="10.44140625" style="204" customWidth="1"/>
    <col min="8058" max="8061" width="8.109375" style="204" customWidth="1"/>
    <col min="8062" max="8062" width="6.44140625" style="204" customWidth="1"/>
    <col min="8063" max="8278" width="2.44140625" style="204"/>
    <col min="8279" max="8279" width="2.44140625" style="204" customWidth="1"/>
    <col min="8280" max="8280" width="10.109375" style="204" customWidth="1"/>
    <col min="8281" max="8281" width="8.44140625" style="204" customWidth="1"/>
    <col min="8282" max="8282" width="2.44140625" style="204" customWidth="1"/>
    <col min="8283" max="8289" width="7.44140625" style="204" customWidth="1"/>
    <col min="8290" max="8290" width="2.88671875" style="204" customWidth="1"/>
    <col min="8291" max="8291" width="3.109375" style="204" customWidth="1"/>
    <col min="8292" max="8295" width="5.44140625" style="204" customWidth="1"/>
    <col min="8296" max="8296" width="3.44140625" style="204" customWidth="1"/>
    <col min="8297" max="8303" width="5.44140625" style="204" customWidth="1"/>
    <col min="8304" max="8310" width="8.109375" style="204" customWidth="1"/>
    <col min="8311" max="8313" width="10.44140625" style="204" customWidth="1"/>
    <col min="8314" max="8317" width="8.109375" style="204" customWidth="1"/>
    <col min="8318" max="8318" width="6.44140625" style="204" customWidth="1"/>
    <col min="8319" max="8534" width="2.44140625" style="204"/>
    <col min="8535" max="8535" width="2.44140625" style="204" customWidth="1"/>
    <col min="8536" max="8536" width="10.109375" style="204" customWidth="1"/>
    <col min="8537" max="8537" width="8.44140625" style="204" customWidth="1"/>
    <col min="8538" max="8538" width="2.44140625" style="204" customWidth="1"/>
    <col min="8539" max="8545" width="7.44140625" style="204" customWidth="1"/>
    <col min="8546" max="8546" width="2.88671875" style="204" customWidth="1"/>
    <col min="8547" max="8547" width="3.109375" style="204" customWidth="1"/>
    <col min="8548" max="8551" width="5.44140625" style="204" customWidth="1"/>
    <col min="8552" max="8552" width="3.44140625" style="204" customWidth="1"/>
    <col min="8553" max="8559" width="5.44140625" style="204" customWidth="1"/>
    <col min="8560" max="8566" width="8.109375" style="204" customWidth="1"/>
    <col min="8567" max="8569" width="10.44140625" style="204" customWidth="1"/>
    <col min="8570" max="8573" width="8.109375" style="204" customWidth="1"/>
    <col min="8574" max="8574" width="6.44140625" style="204" customWidth="1"/>
    <col min="8575" max="8790" width="2.44140625" style="204"/>
    <col min="8791" max="8791" width="2.44140625" style="204" customWidth="1"/>
    <col min="8792" max="8792" width="10.109375" style="204" customWidth="1"/>
    <col min="8793" max="8793" width="8.44140625" style="204" customWidth="1"/>
    <col min="8794" max="8794" width="2.44140625" style="204" customWidth="1"/>
    <col min="8795" max="8801" width="7.44140625" style="204" customWidth="1"/>
    <col min="8802" max="8802" width="2.88671875" style="204" customWidth="1"/>
    <col min="8803" max="8803" width="3.109375" style="204" customWidth="1"/>
    <col min="8804" max="8807" width="5.44140625" style="204" customWidth="1"/>
    <col min="8808" max="8808" width="3.44140625" style="204" customWidth="1"/>
    <col min="8809" max="8815" width="5.44140625" style="204" customWidth="1"/>
    <col min="8816" max="8822" width="8.109375" style="204" customWidth="1"/>
    <col min="8823" max="8825" width="10.44140625" style="204" customWidth="1"/>
    <col min="8826" max="8829" width="8.109375" style="204" customWidth="1"/>
    <col min="8830" max="8830" width="6.44140625" style="204" customWidth="1"/>
    <col min="8831" max="9046" width="2.44140625" style="204"/>
    <col min="9047" max="9047" width="2.44140625" style="204" customWidth="1"/>
    <col min="9048" max="9048" width="10.109375" style="204" customWidth="1"/>
    <col min="9049" max="9049" width="8.44140625" style="204" customWidth="1"/>
    <col min="9050" max="9050" width="2.44140625" style="204" customWidth="1"/>
    <col min="9051" max="9057" width="7.44140625" style="204" customWidth="1"/>
    <col min="9058" max="9058" width="2.88671875" style="204" customWidth="1"/>
    <col min="9059" max="9059" width="3.109375" style="204" customWidth="1"/>
    <col min="9060" max="9063" width="5.44140625" style="204" customWidth="1"/>
    <col min="9064" max="9064" width="3.44140625" style="204" customWidth="1"/>
    <col min="9065" max="9071" width="5.44140625" style="204" customWidth="1"/>
    <col min="9072" max="9078" width="8.109375" style="204" customWidth="1"/>
    <col min="9079" max="9081" width="10.44140625" style="204" customWidth="1"/>
    <col min="9082" max="9085" width="8.109375" style="204" customWidth="1"/>
    <col min="9086" max="9086" width="6.44140625" style="204" customWidth="1"/>
    <col min="9087" max="9302" width="2.44140625" style="204"/>
    <col min="9303" max="9303" width="2.44140625" style="204" customWidth="1"/>
    <col min="9304" max="9304" width="10.109375" style="204" customWidth="1"/>
    <col min="9305" max="9305" width="8.44140625" style="204" customWidth="1"/>
    <col min="9306" max="9306" width="2.44140625" style="204" customWidth="1"/>
    <col min="9307" max="9313" width="7.44140625" style="204" customWidth="1"/>
    <col min="9314" max="9314" width="2.88671875" style="204" customWidth="1"/>
    <col min="9315" max="9315" width="3.109375" style="204" customWidth="1"/>
    <col min="9316" max="9319" width="5.44140625" style="204" customWidth="1"/>
    <col min="9320" max="9320" width="3.44140625" style="204" customWidth="1"/>
    <col min="9321" max="9327" width="5.44140625" style="204" customWidth="1"/>
    <col min="9328" max="9334" width="8.109375" style="204" customWidth="1"/>
    <col min="9335" max="9337" width="10.44140625" style="204" customWidth="1"/>
    <col min="9338" max="9341" width="8.109375" style="204" customWidth="1"/>
    <col min="9342" max="9342" width="6.44140625" style="204" customWidth="1"/>
    <col min="9343" max="9558" width="2.44140625" style="204"/>
    <col min="9559" max="9559" width="2.44140625" style="204" customWidth="1"/>
    <col min="9560" max="9560" width="10.109375" style="204" customWidth="1"/>
    <col min="9561" max="9561" width="8.44140625" style="204" customWidth="1"/>
    <col min="9562" max="9562" width="2.44140625" style="204" customWidth="1"/>
    <col min="9563" max="9569" width="7.44140625" style="204" customWidth="1"/>
    <col min="9570" max="9570" width="2.88671875" style="204" customWidth="1"/>
    <col min="9571" max="9571" width="3.109375" style="204" customWidth="1"/>
    <col min="9572" max="9575" width="5.44140625" style="204" customWidth="1"/>
    <col min="9576" max="9576" width="3.44140625" style="204" customWidth="1"/>
    <col min="9577" max="9583" width="5.44140625" style="204" customWidth="1"/>
    <col min="9584" max="9590" width="8.109375" style="204" customWidth="1"/>
    <col min="9591" max="9593" width="10.44140625" style="204" customWidth="1"/>
    <col min="9594" max="9597" width="8.109375" style="204" customWidth="1"/>
    <col min="9598" max="9598" width="6.44140625" style="204" customWidth="1"/>
    <col min="9599" max="9814" width="2.44140625" style="204"/>
    <col min="9815" max="9815" width="2.44140625" style="204" customWidth="1"/>
    <col min="9816" max="9816" width="10.109375" style="204" customWidth="1"/>
    <col min="9817" max="9817" width="8.44140625" style="204" customWidth="1"/>
    <col min="9818" max="9818" width="2.44140625" style="204" customWidth="1"/>
    <col min="9819" max="9825" width="7.44140625" style="204" customWidth="1"/>
    <col min="9826" max="9826" width="2.88671875" style="204" customWidth="1"/>
    <col min="9827" max="9827" width="3.109375" style="204" customWidth="1"/>
    <col min="9828" max="9831" width="5.44140625" style="204" customWidth="1"/>
    <col min="9832" max="9832" width="3.44140625" style="204" customWidth="1"/>
    <col min="9833" max="9839" width="5.44140625" style="204" customWidth="1"/>
    <col min="9840" max="9846" width="8.109375" style="204" customWidth="1"/>
    <col min="9847" max="9849" width="10.44140625" style="204" customWidth="1"/>
    <col min="9850" max="9853" width="8.109375" style="204" customWidth="1"/>
    <col min="9854" max="9854" width="6.44140625" style="204" customWidth="1"/>
    <col min="9855" max="10070" width="2.44140625" style="204"/>
    <col min="10071" max="10071" width="2.44140625" style="204" customWidth="1"/>
    <col min="10072" max="10072" width="10.109375" style="204" customWidth="1"/>
    <col min="10073" max="10073" width="8.44140625" style="204" customWidth="1"/>
    <col min="10074" max="10074" width="2.44140625" style="204" customWidth="1"/>
    <col min="10075" max="10081" width="7.44140625" style="204" customWidth="1"/>
    <col min="10082" max="10082" width="2.88671875" style="204" customWidth="1"/>
    <col min="10083" max="10083" width="3.109375" style="204" customWidth="1"/>
    <col min="10084" max="10087" width="5.44140625" style="204" customWidth="1"/>
    <col min="10088" max="10088" width="3.44140625" style="204" customWidth="1"/>
    <col min="10089" max="10095" width="5.44140625" style="204" customWidth="1"/>
    <col min="10096" max="10102" width="8.109375" style="204" customWidth="1"/>
    <col min="10103" max="10105" width="10.44140625" style="204" customWidth="1"/>
    <col min="10106" max="10109" width="8.109375" style="204" customWidth="1"/>
    <col min="10110" max="10110" width="6.44140625" style="204" customWidth="1"/>
    <col min="10111" max="10326" width="2.44140625" style="204"/>
    <col min="10327" max="10327" width="2.44140625" style="204" customWidth="1"/>
    <col min="10328" max="10328" width="10.109375" style="204" customWidth="1"/>
    <col min="10329" max="10329" width="8.44140625" style="204" customWidth="1"/>
    <col min="10330" max="10330" width="2.44140625" style="204" customWidth="1"/>
    <col min="10331" max="10337" width="7.44140625" style="204" customWidth="1"/>
    <col min="10338" max="10338" width="2.88671875" style="204" customWidth="1"/>
    <col min="10339" max="10339" width="3.109375" style="204" customWidth="1"/>
    <col min="10340" max="10343" width="5.44140625" style="204" customWidth="1"/>
    <col min="10344" max="10344" width="3.44140625" style="204" customWidth="1"/>
    <col min="10345" max="10351" width="5.44140625" style="204" customWidth="1"/>
    <col min="10352" max="10358" width="8.109375" style="204" customWidth="1"/>
    <col min="10359" max="10361" width="10.44140625" style="204" customWidth="1"/>
    <col min="10362" max="10365" width="8.109375" style="204" customWidth="1"/>
    <col min="10366" max="10366" width="6.44140625" style="204" customWidth="1"/>
    <col min="10367" max="10582" width="2.44140625" style="204"/>
    <col min="10583" max="10583" width="2.44140625" style="204" customWidth="1"/>
    <col min="10584" max="10584" width="10.109375" style="204" customWidth="1"/>
    <col min="10585" max="10585" width="8.44140625" style="204" customWidth="1"/>
    <col min="10586" max="10586" width="2.44140625" style="204" customWidth="1"/>
    <col min="10587" max="10593" width="7.44140625" style="204" customWidth="1"/>
    <col min="10594" max="10594" width="2.88671875" style="204" customWidth="1"/>
    <col min="10595" max="10595" width="3.109375" style="204" customWidth="1"/>
    <col min="10596" max="10599" width="5.44140625" style="204" customWidth="1"/>
    <col min="10600" max="10600" width="3.44140625" style="204" customWidth="1"/>
    <col min="10601" max="10607" width="5.44140625" style="204" customWidth="1"/>
    <col min="10608" max="10614" width="8.109375" style="204" customWidth="1"/>
    <col min="10615" max="10617" width="10.44140625" style="204" customWidth="1"/>
    <col min="10618" max="10621" width="8.109375" style="204" customWidth="1"/>
    <col min="10622" max="10622" width="6.44140625" style="204" customWidth="1"/>
    <col min="10623" max="10838" width="2.44140625" style="204"/>
    <col min="10839" max="10839" width="2.44140625" style="204" customWidth="1"/>
    <col min="10840" max="10840" width="10.109375" style="204" customWidth="1"/>
    <col min="10841" max="10841" width="8.44140625" style="204" customWidth="1"/>
    <col min="10842" max="10842" width="2.44140625" style="204" customWidth="1"/>
    <col min="10843" max="10849" width="7.44140625" style="204" customWidth="1"/>
    <col min="10850" max="10850" width="2.88671875" style="204" customWidth="1"/>
    <col min="10851" max="10851" width="3.109375" style="204" customWidth="1"/>
    <col min="10852" max="10855" width="5.44140625" style="204" customWidth="1"/>
    <col min="10856" max="10856" width="3.44140625" style="204" customWidth="1"/>
    <col min="10857" max="10863" width="5.44140625" style="204" customWidth="1"/>
    <col min="10864" max="10870" width="8.109375" style="204" customWidth="1"/>
    <col min="10871" max="10873" width="10.44140625" style="204" customWidth="1"/>
    <col min="10874" max="10877" width="8.109375" style="204" customWidth="1"/>
    <col min="10878" max="10878" width="6.44140625" style="204" customWidth="1"/>
    <col min="10879" max="11094" width="2.44140625" style="204"/>
    <col min="11095" max="11095" width="2.44140625" style="204" customWidth="1"/>
    <col min="11096" max="11096" width="10.109375" style="204" customWidth="1"/>
    <col min="11097" max="11097" width="8.44140625" style="204" customWidth="1"/>
    <col min="11098" max="11098" width="2.44140625" style="204" customWidth="1"/>
    <col min="11099" max="11105" width="7.44140625" style="204" customWidth="1"/>
    <col min="11106" max="11106" width="2.88671875" style="204" customWidth="1"/>
    <col min="11107" max="11107" width="3.109375" style="204" customWidth="1"/>
    <col min="11108" max="11111" width="5.44140625" style="204" customWidth="1"/>
    <col min="11112" max="11112" width="3.44140625" style="204" customWidth="1"/>
    <col min="11113" max="11119" width="5.44140625" style="204" customWidth="1"/>
    <col min="11120" max="11126" width="8.109375" style="204" customWidth="1"/>
    <col min="11127" max="11129" width="10.44140625" style="204" customWidth="1"/>
    <col min="11130" max="11133" width="8.109375" style="204" customWidth="1"/>
    <col min="11134" max="11134" width="6.44140625" style="204" customWidth="1"/>
    <col min="11135" max="11350" width="2.44140625" style="204"/>
    <col min="11351" max="11351" width="2.44140625" style="204" customWidth="1"/>
    <col min="11352" max="11352" width="10.109375" style="204" customWidth="1"/>
    <col min="11353" max="11353" width="8.44140625" style="204" customWidth="1"/>
    <col min="11354" max="11354" width="2.44140625" style="204" customWidth="1"/>
    <col min="11355" max="11361" width="7.44140625" style="204" customWidth="1"/>
    <col min="11362" max="11362" width="2.88671875" style="204" customWidth="1"/>
    <col min="11363" max="11363" width="3.109375" style="204" customWidth="1"/>
    <col min="11364" max="11367" width="5.44140625" style="204" customWidth="1"/>
    <col min="11368" max="11368" width="3.44140625" style="204" customWidth="1"/>
    <col min="11369" max="11375" width="5.44140625" style="204" customWidth="1"/>
    <col min="11376" max="11382" width="8.109375" style="204" customWidth="1"/>
    <col min="11383" max="11385" width="10.44140625" style="204" customWidth="1"/>
    <col min="11386" max="11389" width="8.109375" style="204" customWidth="1"/>
    <col min="11390" max="11390" width="6.44140625" style="204" customWidth="1"/>
    <col min="11391" max="11606" width="2.44140625" style="204"/>
    <col min="11607" max="11607" width="2.44140625" style="204" customWidth="1"/>
    <col min="11608" max="11608" width="10.109375" style="204" customWidth="1"/>
    <col min="11609" max="11609" width="8.44140625" style="204" customWidth="1"/>
    <col min="11610" max="11610" width="2.44140625" style="204" customWidth="1"/>
    <col min="11611" max="11617" width="7.44140625" style="204" customWidth="1"/>
    <col min="11618" max="11618" width="2.88671875" style="204" customWidth="1"/>
    <col min="11619" max="11619" width="3.109375" style="204" customWidth="1"/>
    <col min="11620" max="11623" width="5.44140625" style="204" customWidth="1"/>
    <col min="11624" max="11624" width="3.44140625" style="204" customWidth="1"/>
    <col min="11625" max="11631" width="5.44140625" style="204" customWidth="1"/>
    <col min="11632" max="11638" width="8.109375" style="204" customWidth="1"/>
    <col min="11639" max="11641" width="10.44140625" style="204" customWidth="1"/>
    <col min="11642" max="11645" width="8.109375" style="204" customWidth="1"/>
    <col min="11646" max="11646" width="6.44140625" style="204" customWidth="1"/>
    <col min="11647" max="11862" width="2.44140625" style="204"/>
    <col min="11863" max="11863" width="2.44140625" style="204" customWidth="1"/>
    <col min="11864" max="11864" width="10.109375" style="204" customWidth="1"/>
    <col min="11865" max="11865" width="8.44140625" style="204" customWidth="1"/>
    <col min="11866" max="11866" width="2.44140625" style="204" customWidth="1"/>
    <col min="11867" max="11873" width="7.44140625" style="204" customWidth="1"/>
    <col min="11874" max="11874" width="2.88671875" style="204" customWidth="1"/>
    <col min="11875" max="11875" width="3.109375" style="204" customWidth="1"/>
    <col min="11876" max="11879" width="5.44140625" style="204" customWidth="1"/>
    <col min="11880" max="11880" width="3.44140625" style="204" customWidth="1"/>
    <col min="11881" max="11887" width="5.44140625" style="204" customWidth="1"/>
    <col min="11888" max="11894" width="8.109375" style="204" customWidth="1"/>
    <col min="11895" max="11897" width="10.44140625" style="204" customWidth="1"/>
    <col min="11898" max="11901" width="8.109375" style="204" customWidth="1"/>
    <col min="11902" max="11902" width="6.44140625" style="204" customWidth="1"/>
    <col min="11903" max="12118" width="2.44140625" style="204"/>
    <col min="12119" max="12119" width="2.44140625" style="204" customWidth="1"/>
    <col min="12120" max="12120" width="10.109375" style="204" customWidth="1"/>
    <col min="12121" max="12121" width="8.44140625" style="204" customWidth="1"/>
    <col min="12122" max="12122" width="2.44140625" style="204" customWidth="1"/>
    <col min="12123" max="12129" width="7.44140625" style="204" customWidth="1"/>
    <col min="12130" max="12130" width="2.88671875" style="204" customWidth="1"/>
    <col min="12131" max="12131" width="3.109375" style="204" customWidth="1"/>
    <col min="12132" max="12135" width="5.44140625" style="204" customWidth="1"/>
    <col min="12136" max="12136" width="3.44140625" style="204" customWidth="1"/>
    <col min="12137" max="12143" width="5.44140625" style="204" customWidth="1"/>
    <col min="12144" max="12150" width="8.109375" style="204" customWidth="1"/>
    <col min="12151" max="12153" width="10.44140625" style="204" customWidth="1"/>
    <col min="12154" max="12157" width="8.109375" style="204" customWidth="1"/>
    <col min="12158" max="12158" width="6.44140625" style="204" customWidth="1"/>
    <col min="12159" max="12374" width="2.44140625" style="204"/>
    <col min="12375" max="12375" width="2.44140625" style="204" customWidth="1"/>
    <col min="12376" max="12376" width="10.109375" style="204" customWidth="1"/>
    <col min="12377" max="12377" width="8.44140625" style="204" customWidth="1"/>
    <col min="12378" max="12378" width="2.44140625" style="204" customWidth="1"/>
    <col min="12379" max="12385" width="7.44140625" style="204" customWidth="1"/>
    <col min="12386" max="12386" width="2.88671875" style="204" customWidth="1"/>
    <col min="12387" max="12387" width="3.109375" style="204" customWidth="1"/>
    <col min="12388" max="12391" width="5.44140625" style="204" customWidth="1"/>
    <col min="12392" max="12392" width="3.44140625" style="204" customWidth="1"/>
    <col min="12393" max="12399" width="5.44140625" style="204" customWidth="1"/>
    <col min="12400" max="12406" width="8.109375" style="204" customWidth="1"/>
    <col min="12407" max="12409" width="10.44140625" style="204" customWidth="1"/>
    <col min="12410" max="12413" width="8.109375" style="204" customWidth="1"/>
    <col min="12414" max="12414" width="6.44140625" style="204" customWidth="1"/>
    <col min="12415" max="12630" width="2.44140625" style="204"/>
    <col min="12631" max="12631" width="2.44140625" style="204" customWidth="1"/>
    <col min="12632" max="12632" width="10.109375" style="204" customWidth="1"/>
    <col min="12633" max="12633" width="8.44140625" style="204" customWidth="1"/>
    <col min="12634" max="12634" width="2.44140625" style="204" customWidth="1"/>
    <col min="12635" max="12641" width="7.44140625" style="204" customWidth="1"/>
    <col min="12642" max="12642" width="2.88671875" style="204" customWidth="1"/>
    <col min="12643" max="12643" width="3.109375" style="204" customWidth="1"/>
    <col min="12644" max="12647" width="5.44140625" style="204" customWidth="1"/>
    <col min="12648" max="12648" width="3.44140625" style="204" customWidth="1"/>
    <col min="12649" max="12655" width="5.44140625" style="204" customWidth="1"/>
    <col min="12656" max="12662" width="8.109375" style="204" customWidth="1"/>
    <col min="12663" max="12665" width="10.44140625" style="204" customWidth="1"/>
    <col min="12666" max="12669" width="8.109375" style="204" customWidth="1"/>
    <col min="12670" max="12670" width="6.44140625" style="204" customWidth="1"/>
    <col min="12671" max="12886" width="2.44140625" style="204"/>
    <col min="12887" max="12887" width="2.44140625" style="204" customWidth="1"/>
    <col min="12888" max="12888" width="10.109375" style="204" customWidth="1"/>
    <col min="12889" max="12889" width="8.44140625" style="204" customWidth="1"/>
    <col min="12890" max="12890" width="2.44140625" style="204" customWidth="1"/>
    <col min="12891" max="12897" width="7.44140625" style="204" customWidth="1"/>
    <col min="12898" max="12898" width="2.88671875" style="204" customWidth="1"/>
    <col min="12899" max="12899" width="3.109375" style="204" customWidth="1"/>
    <col min="12900" max="12903" width="5.44140625" style="204" customWidth="1"/>
    <col min="12904" max="12904" width="3.44140625" style="204" customWidth="1"/>
    <col min="12905" max="12911" width="5.44140625" style="204" customWidth="1"/>
    <col min="12912" max="12918" width="8.109375" style="204" customWidth="1"/>
    <col min="12919" max="12921" width="10.44140625" style="204" customWidth="1"/>
    <col min="12922" max="12925" width="8.109375" style="204" customWidth="1"/>
    <col min="12926" max="12926" width="6.44140625" style="204" customWidth="1"/>
    <col min="12927" max="13142" width="2.44140625" style="204"/>
    <col min="13143" max="13143" width="2.44140625" style="204" customWidth="1"/>
    <col min="13144" max="13144" width="10.109375" style="204" customWidth="1"/>
    <col min="13145" max="13145" width="8.44140625" style="204" customWidth="1"/>
    <col min="13146" max="13146" width="2.44140625" style="204" customWidth="1"/>
    <col min="13147" max="13153" width="7.44140625" style="204" customWidth="1"/>
    <col min="13154" max="13154" width="2.88671875" style="204" customWidth="1"/>
    <col min="13155" max="13155" width="3.109375" style="204" customWidth="1"/>
    <col min="13156" max="13159" width="5.44140625" style="204" customWidth="1"/>
    <col min="13160" max="13160" width="3.44140625" style="204" customWidth="1"/>
    <col min="13161" max="13167" width="5.44140625" style="204" customWidth="1"/>
    <col min="13168" max="13174" width="8.109375" style="204" customWidth="1"/>
    <col min="13175" max="13177" width="10.44140625" style="204" customWidth="1"/>
    <col min="13178" max="13181" width="8.109375" style="204" customWidth="1"/>
    <col min="13182" max="13182" width="6.44140625" style="204" customWidth="1"/>
    <col min="13183" max="13398" width="2.44140625" style="204"/>
    <col min="13399" max="13399" width="2.44140625" style="204" customWidth="1"/>
    <col min="13400" max="13400" width="10.109375" style="204" customWidth="1"/>
    <col min="13401" max="13401" width="8.44140625" style="204" customWidth="1"/>
    <col min="13402" max="13402" width="2.44140625" style="204" customWidth="1"/>
    <col min="13403" max="13409" width="7.44140625" style="204" customWidth="1"/>
    <col min="13410" max="13410" width="2.88671875" style="204" customWidth="1"/>
    <col min="13411" max="13411" width="3.109375" style="204" customWidth="1"/>
    <col min="13412" max="13415" width="5.44140625" style="204" customWidth="1"/>
    <col min="13416" max="13416" width="3.44140625" style="204" customWidth="1"/>
    <col min="13417" max="13423" width="5.44140625" style="204" customWidth="1"/>
    <col min="13424" max="13430" width="8.109375" style="204" customWidth="1"/>
    <col min="13431" max="13433" width="10.44140625" style="204" customWidth="1"/>
    <col min="13434" max="13437" width="8.109375" style="204" customWidth="1"/>
    <col min="13438" max="13438" width="6.44140625" style="204" customWidth="1"/>
    <col min="13439" max="13654" width="2.44140625" style="204"/>
    <col min="13655" max="13655" width="2.44140625" style="204" customWidth="1"/>
    <col min="13656" max="13656" width="10.109375" style="204" customWidth="1"/>
    <col min="13657" max="13657" width="8.44140625" style="204" customWidth="1"/>
    <col min="13658" max="13658" width="2.44140625" style="204" customWidth="1"/>
    <col min="13659" max="13665" width="7.44140625" style="204" customWidth="1"/>
    <col min="13666" max="13666" width="2.88671875" style="204" customWidth="1"/>
    <col min="13667" max="13667" width="3.109375" style="204" customWidth="1"/>
    <col min="13668" max="13671" width="5.44140625" style="204" customWidth="1"/>
    <col min="13672" max="13672" width="3.44140625" style="204" customWidth="1"/>
    <col min="13673" max="13679" width="5.44140625" style="204" customWidth="1"/>
    <col min="13680" max="13686" width="8.109375" style="204" customWidth="1"/>
    <col min="13687" max="13689" width="10.44140625" style="204" customWidth="1"/>
    <col min="13690" max="13693" width="8.109375" style="204" customWidth="1"/>
    <col min="13694" max="13694" width="6.44140625" style="204" customWidth="1"/>
    <col min="13695" max="13910" width="2.44140625" style="204"/>
    <col min="13911" max="13911" width="2.44140625" style="204" customWidth="1"/>
    <col min="13912" max="13912" width="10.109375" style="204" customWidth="1"/>
    <col min="13913" max="13913" width="8.44140625" style="204" customWidth="1"/>
    <col min="13914" max="13914" width="2.44140625" style="204" customWidth="1"/>
    <col min="13915" max="13921" width="7.44140625" style="204" customWidth="1"/>
    <col min="13922" max="13922" width="2.88671875" style="204" customWidth="1"/>
    <col min="13923" max="13923" width="3.109375" style="204" customWidth="1"/>
    <col min="13924" max="13927" width="5.44140625" style="204" customWidth="1"/>
    <col min="13928" max="13928" width="3.44140625" style="204" customWidth="1"/>
    <col min="13929" max="13935" width="5.44140625" style="204" customWidth="1"/>
    <col min="13936" max="13942" width="8.109375" style="204" customWidth="1"/>
    <col min="13943" max="13945" width="10.44140625" style="204" customWidth="1"/>
    <col min="13946" max="13949" width="8.109375" style="204" customWidth="1"/>
    <col min="13950" max="13950" width="6.44140625" style="204" customWidth="1"/>
    <col min="13951" max="14166" width="2.44140625" style="204"/>
    <col min="14167" max="14167" width="2.44140625" style="204" customWidth="1"/>
    <col min="14168" max="14168" width="10.109375" style="204" customWidth="1"/>
    <col min="14169" max="14169" width="8.44140625" style="204" customWidth="1"/>
    <col min="14170" max="14170" width="2.44140625" style="204" customWidth="1"/>
    <col min="14171" max="14177" width="7.44140625" style="204" customWidth="1"/>
    <col min="14178" max="14178" width="2.88671875" style="204" customWidth="1"/>
    <col min="14179" max="14179" width="3.109375" style="204" customWidth="1"/>
    <col min="14180" max="14183" width="5.44140625" style="204" customWidth="1"/>
    <col min="14184" max="14184" width="3.44140625" style="204" customWidth="1"/>
    <col min="14185" max="14191" width="5.44140625" style="204" customWidth="1"/>
    <col min="14192" max="14198" width="8.109375" style="204" customWidth="1"/>
    <col min="14199" max="14201" width="10.44140625" style="204" customWidth="1"/>
    <col min="14202" max="14205" width="8.109375" style="204" customWidth="1"/>
    <col min="14206" max="14206" width="6.44140625" style="204" customWidth="1"/>
    <col min="14207" max="14422" width="2.44140625" style="204"/>
    <col min="14423" max="14423" width="2.44140625" style="204" customWidth="1"/>
    <col min="14424" max="14424" width="10.109375" style="204" customWidth="1"/>
    <col min="14425" max="14425" width="8.44140625" style="204" customWidth="1"/>
    <col min="14426" max="14426" width="2.44140625" style="204" customWidth="1"/>
    <col min="14427" max="14433" width="7.44140625" style="204" customWidth="1"/>
    <col min="14434" max="14434" width="2.88671875" style="204" customWidth="1"/>
    <col min="14435" max="14435" width="3.109375" style="204" customWidth="1"/>
    <col min="14436" max="14439" width="5.44140625" style="204" customWidth="1"/>
    <col min="14440" max="14440" width="3.44140625" style="204" customWidth="1"/>
    <col min="14441" max="14447" width="5.44140625" style="204" customWidth="1"/>
    <col min="14448" max="14454" width="8.109375" style="204" customWidth="1"/>
    <col min="14455" max="14457" width="10.44140625" style="204" customWidth="1"/>
    <col min="14458" max="14461" width="8.109375" style="204" customWidth="1"/>
    <col min="14462" max="14462" width="6.44140625" style="204" customWidth="1"/>
    <col min="14463" max="14678" width="2.44140625" style="204"/>
    <col min="14679" max="14679" width="2.44140625" style="204" customWidth="1"/>
    <col min="14680" max="14680" width="10.109375" style="204" customWidth="1"/>
    <col min="14681" max="14681" width="8.44140625" style="204" customWidth="1"/>
    <col min="14682" max="14682" width="2.44140625" style="204" customWidth="1"/>
    <col min="14683" max="14689" width="7.44140625" style="204" customWidth="1"/>
    <col min="14690" max="14690" width="2.88671875" style="204" customWidth="1"/>
    <col min="14691" max="14691" width="3.109375" style="204" customWidth="1"/>
    <col min="14692" max="14695" width="5.44140625" style="204" customWidth="1"/>
    <col min="14696" max="14696" width="3.44140625" style="204" customWidth="1"/>
    <col min="14697" max="14703" width="5.44140625" style="204" customWidth="1"/>
    <col min="14704" max="14710" width="8.109375" style="204" customWidth="1"/>
    <col min="14711" max="14713" width="10.44140625" style="204" customWidth="1"/>
    <col min="14714" max="14717" width="8.109375" style="204" customWidth="1"/>
    <col min="14718" max="14718" width="6.44140625" style="204" customWidth="1"/>
    <col min="14719" max="14934" width="2.44140625" style="204"/>
    <col min="14935" max="14935" width="2.44140625" style="204" customWidth="1"/>
    <col min="14936" max="14936" width="10.109375" style="204" customWidth="1"/>
    <col min="14937" max="14937" width="8.44140625" style="204" customWidth="1"/>
    <col min="14938" max="14938" width="2.44140625" style="204" customWidth="1"/>
    <col min="14939" max="14945" width="7.44140625" style="204" customWidth="1"/>
    <col min="14946" max="14946" width="2.88671875" style="204" customWidth="1"/>
    <col min="14947" max="14947" width="3.109375" style="204" customWidth="1"/>
    <col min="14948" max="14951" width="5.44140625" style="204" customWidth="1"/>
    <col min="14952" max="14952" width="3.44140625" style="204" customWidth="1"/>
    <col min="14953" max="14959" width="5.44140625" style="204" customWidth="1"/>
    <col min="14960" max="14966" width="8.109375" style="204" customWidth="1"/>
    <col min="14967" max="14969" width="10.44140625" style="204" customWidth="1"/>
    <col min="14970" max="14973" width="8.109375" style="204" customWidth="1"/>
    <col min="14974" max="14974" width="6.44140625" style="204" customWidth="1"/>
    <col min="14975" max="15190" width="2.44140625" style="204"/>
    <col min="15191" max="15191" width="2.44140625" style="204" customWidth="1"/>
    <col min="15192" max="15192" width="10.109375" style="204" customWidth="1"/>
    <col min="15193" max="15193" width="8.44140625" style="204" customWidth="1"/>
    <col min="15194" max="15194" width="2.44140625" style="204" customWidth="1"/>
    <col min="15195" max="15201" width="7.44140625" style="204" customWidth="1"/>
    <col min="15202" max="15202" width="2.88671875" style="204" customWidth="1"/>
    <col min="15203" max="15203" width="3.109375" style="204" customWidth="1"/>
    <col min="15204" max="15207" width="5.44140625" style="204" customWidth="1"/>
    <col min="15208" max="15208" width="3.44140625" style="204" customWidth="1"/>
    <col min="15209" max="15215" width="5.44140625" style="204" customWidth="1"/>
    <col min="15216" max="15222" width="8.109375" style="204" customWidth="1"/>
    <col min="15223" max="15225" width="10.44140625" style="204" customWidth="1"/>
    <col min="15226" max="15229" width="8.109375" style="204" customWidth="1"/>
    <col min="15230" max="15230" width="6.44140625" style="204" customWidth="1"/>
    <col min="15231" max="15446" width="2.44140625" style="204"/>
    <col min="15447" max="15447" width="2.44140625" style="204" customWidth="1"/>
    <col min="15448" max="15448" width="10.109375" style="204" customWidth="1"/>
    <col min="15449" max="15449" width="8.44140625" style="204" customWidth="1"/>
    <col min="15450" max="15450" width="2.44140625" style="204" customWidth="1"/>
    <col min="15451" max="15457" width="7.44140625" style="204" customWidth="1"/>
    <col min="15458" max="15458" width="2.88671875" style="204" customWidth="1"/>
    <col min="15459" max="15459" width="3.109375" style="204" customWidth="1"/>
    <col min="15460" max="15463" width="5.44140625" style="204" customWidth="1"/>
    <col min="15464" max="15464" width="3.44140625" style="204" customWidth="1"/>
    <col min="15465" max="15471" width="5.44140625" style="204" customWidth="1"/>
    <col min="15472" max="15478" width="8.109375" style="204" customWidth="1"/>
    <col min="15479" max="15481" width="10.44140625" style="204" customWidth="1"/>
    <col min="15482" max="15485" width="8.109375" style="204" customWidth="1"/>
    <col min="15486" max="15486" width="6.44140625" style="204" customWidth="1"/>
    <col min="15487" max="15702" width="2.44140625" style="204"/>
    <col min="15703" max="15703" width="2.44140625" style="204" customWidth="1"/>
    <col min="15704" max="15704" width="10.109375" style="204" customWidth="1"/>
    <col min="15705" max="15705" width="8.44140625" style="204" customWidth="1"/>
    <col min="15706" max="15706" width="2.44140625" style="204" customWidth="1"/>
    <col min="15707" max="15713" width="7.44140625" style="204" customWidth="1"/>
    <col min="15714" max="15714" width="2.88671875" style="204" customWidth="1"/>
    <col min="15715" max="15715" width="3.109375" style="204" customWidth="1"/>
    <col min="15716" max="15719" width="5.44140625" style="204" customWidth="1"/>
    <col min="15720" max="15720" width="3.44140625" style="204" customWidth="1"/>
    <col min="15721" max="15727" width="5.44140625" style="204" customWidth="1"/>
    <col min="15728" max="15734" width="8.109375" style="204" customWidth="1"/>
    <col min="15735" max="15737" width="10.44140625" style="204" customWidth="1"/>
    <col min="15738" max="15741" width="8.109375" style="204" customWidth="1"/>
    <col min="15742" max="15742" width="6.44140625" style="204" customWidth="1"/>
    <col min="15743" max="15958" width="2.44140625" style="204"/>
    <col min="15959" max="15959" width="2.44140625" style="204" customWidth="1"/>
    <col min="15960" max="15960" width="10.109375" style="204" customWidth="1"/>
    <col min="15961" max="15961" width="8.44140625" style="204" customWidth="1"/>
    <col min="15962" max="15962" width="2.44140625" style="204" customWidth="1"/>
    <col min="15963" max="15969" width="7.44140625" style="204" customWidth="1"/>
    <col min="15970" max="15970" width="2.88671875" style="204" customWidth="1"/>
    <col min="15971" max="15971" width="3.109375" style="204" customWidth="1"/>
    <col min="15972" max="15975" width="5.44140625" style="204" customWidth="1"/>
    <col min="15976" max="15976" width="3.44140625" style="204" customWidth="1"/>
    <col min="15977" max="15983" width="5.44140625" style="204" customWidth="1"/>
    <col min="15984" max="15990" width="8.109375" style="204" customWidth="1"/>
    <col min="15991" max="15993" width="10.44140625" style="204" customWidth="1"/>
    <col min="15994" max="15997" width="8.109375" style="204" customWidth="1"/>
    <col min="15998" max="15998" width="6.44140625" style="204" customWidth="1"/>
    <col min="15999" max="16214" width="2.44140625" style="204"/>
    <col min="16216" max="16384" width="2.44140625" style="204"/>
  </cols>
  <sheetData>
    <row r="1" spans="2:44" ht="87.9" customHeight="1"/>
    <row r="2" spans="2:44" s="202" customFormat="1" ht="45.9" customHeight="1">
      <c r="B2" s="206"/>
      <c r="C2" s="207"/>
      <c r="D2" s="207"/>
      <c r="E2" s="207"/>
      <c r="F2" s="207"/>
      <c r="G2" s="207"/>
      <c r="H2" s="207"/>
      <c r="I2" s="207"/>
      <c r="J2" s="227"/>
      <c r="K2" s="227"/>
      <c r="L2" s="227"/>
      <c r="M2" s="228"/>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46"/>
      <c r="AQ2" s="247"/>
      <c r="AR2" s="248"/>
    </row>
    <row r="3" spans="2:44" s="202" customFormat="1" ht="29.1" customHeight="1" thickBot="1">
      <c r="B3" s="1403"/>
      <c r="C3" s="208"/>
      <c r="D3" s="208"/>
      <c r="E3" s="208"/>
      <c r="F3" s="208"/>
      <c r="G3" s="208"/>
      <c r="H3" s="208"/>
      <c r="I3" s="208"/>
      <c r="J3" s="230"/>
      <c r="K3" s="230"/>
      <c r="L3" s="230"/>
      <c r="M3" s="214"/>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24"/>
      <c r="AO3" s="224"/>
      <c r="AP3" s="249"/>
      <c r="AQ3" s="247"/>
      <c r="AR3" s="248"/>
    </row>
    <row r="4" spans="2:44" s="202" customFormat="1" ht="29.1" customHeight="1">
      <c r="B4" s="1404"/>
      <c r="C4" s="209"/>
      <c r="D4" s="2086">
        <v>12</v>
      </c>
      <c r="E4" s="2087"/>
      <c r="F4" s="2088"/>
      <c r="G4" s="209"/>
      <c r="H4" s="210" t="s">
        <v>1586</v>
      </c>
      <c r="I4" s="209"/>
      <c r="J4" s="230"/>
      <c r="K4" s="230"/>
      <c r="L4" s="230"/>
      <c r="M4" s="214"/>
      <c r="O4" s="232"/>
      <c r="P4" s="232"/>
      <c r="Q4" s="232"/>
      <c r="R4" s="232"/>
      <c r="S4" s="232"/>
      <c r="T4" s="232"/>
      <c r="U4" s="232"/>
      <c r="V4" s="232"/>
      <c r="W4" s="232"/>
      <c r="X4" s="232"/>
      <c r="Y4" s="232"/>
      <c r="Z4" s="224"/>
      <c r="AA4" s="224"/>
      <c r="AB4" s="224"/>
      <c r="AC4" s="224"/>
      <c r="AD4" s="224"/>
      <c r="AE4" s="224"/>
      <c r="AF4" s="224"/>
      <c r="AG4" s="224"/>
      <c r="AH4" s="224"/>
      <c r="AI4" s="224"/>
      <c r="AJ4" s="224"/>
      <c r="AK4" s="224"/>
      <c r="AL4" s="224"/>
      <c r="AM4" s="224"/>
      <c r="AN4" s="224"/>
      <c r="AO4" s="224"/>
      <c r="AP4" s="250"/>
      <c r="AQ4" s="251"/>
      <c r="AR4" s="248"/>
    </row>
    <row r="5" spans="2:44" s="202" customFormat="1" ht="37.5" customHeight="1" thickBot="1">
      <c r="B5" s="1405"/>
      <c r="C5" s="211"/>
      <c r="D5" s="2089"/>
      <c r="E5" s="2090"/>
      <c r="F5" s="2091"/>
      <c r="G5" s="211"/>
      <c r="H5" s="212" t="s">
        <v>1587</v>
      </c>
      <c r="I5" s="211"/>
      <c r="J5" s="230"/>
      <c r="K5" s="230"/>
      <c r="L5" s="230"/>
      <c r="M5" s="21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50"/>
      <c r="AQ5" s="251"/>
      <c r="AR5" s="248"/>
    </row>
    <row r="6" spans="2:44" s="202" customFormat="1" ht="27" customHeight="1">
      <c r="B6" s="1405"/>
      <c r="C6" s="211"/>
      <c r="D6" s="211"/>
      <c r="E6" s="211"/>
      <c r="F6" s="211"/>
      <c r="G6" s="211"/>
      <c r="H6" s="211"/>
      <c r="I6" s="211"/>
      <c r="J6" s="214"/>
      <c r="K6" s="214"/>
      <c r="L6" s="214"/>
      <c r="M6" s="21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50"/>
      <c r="AQ6" s="251"/>
      <c r="AR6" s="248"/>
    </row>
    <row r="7" spans="2:44" s="202" customFormat="1" ht="30.75" customHeight="1">
      <c r="B7" s="474"/>
      <c r="C7" s="224"/>
      <c r="D7" s="225"/>
      <c r="E7" s="225"/>
      <c r="F7" s="225"/>
      <c r="G7" s="225"/>
      <c r="H7" s="225"/>
      <c r="I7" s="225"/>
      <c r="J7" s="225"/>
      <c r="K7" s="225"/>
      <c r="L7" s="225"/>
      <c r="M7" s="225"/>
      <c r="N7" s="225"/>
      <c r="O7" s="225"/>
      <c r="P7" s="225"/>
      <c r="Q7" s="225"/>
      <c r="R7" s="225"/>
      <c r="S7" s="225"/>
      <c r="T7" s="225"/>
      <c r="U7" s="225"/>
      <c r="V7" s="225"/>
      <c r="W7" s="225"/>
      <c r="X7" s="225"/>
      <c r="Y7" s="225"/>
      <c r="Z7" s="225"/>
      <c r="AA7" s="225"/>
      <c r="AB7" s="225"/>
      <c r="AC7" s="225"/>
      <c r="AE7" s="242"/>
      <c r="AH7" s="225"/>
      <c r="AI7" s="225"/>
      <c r="AJ7" s="225"/>
      <c r="AK7" s="225"/>
      <c r="AL7" s="225"/>
      <c r="AN7" s="222"/>
      <c r="AO7" s="222"/>
      <c r="AP7" s="252"/>
      <c r="AQ7" s="219"/>
      <c r="AR7" s="205"/>
    </row>
    <row r="8" spans="2:44" s="202" customFormat="1" ht="30.75" customHeight="1">
      <c r="B8" s="474"/>
      <c r="C8" s="224"/>
      <c r="D8" s="225"/>
      <c r="E8" s="225"/>
      <c r="F8" s="225"/>
      <c r="G8" s="225"/>
      <c r="H8" s="225"/>
      <c r="I8" s="225"/>
      <c r="J8" s="225"/>
      <c r="K8" s="225"/>
      <c r="L8" s="225"/>
      <c r="M8" s="225"/>
      <c r="N8" s="225"/>
      <c r="O8" s="225"/>
      <c r="P8" s="225"/>
      <c r="Q8" s="225"/>
      <c r="R8" s="225"/>
      <c r="S8" s="225"/>
      <c r="T8" s="225"/>
      <c r="U8" s="225"/>
      <c r="V8" s="225"/>
      <c r="W8" s="225"/>
      <c r="X8" s="225"/>
      <c r="Y8" s="225"/>
      <c r="Z8" s="225"/>
      <c r="AA8" s="225"/>
      <c r="AB8" s="225"/>
      <c r="AC8" s="225"/>
      <c r="AE8" s="242"/>
      <c r="AH8" s="225"/>
      <c r="AI8" s="225"/>
      <c r="AJ8" s="225"/>
      <c r="AK8" s="225"/>
      <c r="AL8" s="225"/>
      <c r="AN8" s="222"/>
      <c r="AO8" s="222"/>
      <c r="AP8" s="252"/>
      <c r="AQ8" s="219"/>
      <c r="AR8" s="205"/>
    </row>
    <row r="9" spans="2:44" s="202" customFormat="1" ht="30" customHeight="1">
      <c r="B9" s="474"/>
      <c r="C9" s="2114" t="s">
        <v>1588</v>
      </c>
      <c r="D9" s="2092" t="s">
        <v>1589</v>
      </c>
      <c r="E9" s="2094"/>
      <c r="F9" s="2092" t="s">
        <v>1590</v>
      </c>
      <c r="G9" s="2093"/>
      <c r="H9" s="2093"/>
      <c r="I9" s="2093"/>
      <c r="J9" s="2093"/>
      <c r="K9" s="2093"/>
      <c r="L9" s="2093"/>
      <c r="M9" s="2093"/>
      <c r="N9" s="2093"/>
      <c r="O9" s="2093"/>
      <c r="P9" s="2094"/>
      <c r="Q9" s="2092" t="s">
        <v>1591</v>
      </c>
      <c r="R9" s="2093"/>
      <c r="S9" s="2093"/>
      <c r="T9" s="2093"/>
      <c r="U9" s="2093"/>
      <c r="V9" s="2093"/>
      <c r="W9" s="2093"/>
      <c r="X9" s="2093"/>
      <c r="Y9" s="2094"/>
      <c r="Z9" s="2092" t="s">
        <v>1592</v>
      </c>
      <c r="AA9" s="2093"/>
      <c r="AB9" s="2093"/>
      <c r="AC9" s="2093"/>
      <c r="AD9" s="2093"/>
      <c r="AE9" s="2093"/>
      <c r="AF9" s="2093"/>
      <c r="AG9" s="2093"/>
      <c r="AH9" s="2093"/>
      <c r="AI9" s="2093"/>
      <c r="AJ9" s="2093"/>
      <c r="AK9" s="2093"/>
      <c r="AL9" s="2093"/>
      <c r="AM9" s="2093"/>
      <c r="AN9" s="2093"/>
      <c r="AO9" s="2094"/>
      <c r="AP9" s="252"/>
      <c r="AQ9" s="218"/>
      <c r="AR9" s="205"/>
    </row>
    <row r="10" spans="2:44" s="202" customFormat="1" ht="30" customHeight="1">
      <c r="B10" s="474"/>
      <c r="C10" s="2115"/>
      <c r="D10" s="2095"/>
      <c r="E10" s="2097"/>
      <c r="F10" s="2095"/>
      <c r="G10" s="2096"/>
      <c r="H10" s="2096"/>
      <c r="I10" s="2096"/>
      <c r="J10" s="2096"/>
      <c r="K10" s="2096"/>
      <c r="L10" s="2096"/>
      <c r="M10" s="2096"/>
      <c r="N10" s="2096"/>
      <c r="O10" s="2096"/>
      <c r="P10" s="2097"/>
      <c r="Q10" s="2095"/>
      <c r="R10" s="2096"/>
      <c r="S10" s="2096"/>
      <c r="T10" s="2096"/>
      <c r="U10" s="2096"/>
      <c r="V10" s="2096"/>
      <c r="W10" s="2096"/>
      <c r="X10" s="2096"/>
      <c r="Y10" s="2097"/>
      <c r="Z10" s="2095"/>
      <c r="AA10" s="2140"/>
      <c r="AB10" s="2140"/>
      <c r="AC10" s="2140"/>
      <c r="AD10" s="2140"/>
      <c r="AE10" s="2140"/>
      <c r="AF10" s="2140"/>
      <c r="AG10" s="2140"/>
      <c r="AH10" s="2140"/>
      <c r="AI10" s="2140"/>
      <c r="AJ10" s="2140"/>
      <c r="AK10" s="2140"/>
      <c r="AL10" s="2140"/>
      <c r="AM10" s="2140"/>
      <c r="AN10" s="2140"/>
      <c r="AO10" s="2097"/>
      <c r="AP10" s="252"/>
      <c r="AQ10" s="218"/>
      <c r="AR10" s="205"/>
    </row>
    <row r="11" spans="2:44" s="202" customFormat="1" ht="30" customHeight="1">
      <c r="B11" s="474"/>
      <c r="C11" s="2115"/>
      <c r="D11" s="2095"/>
      <c r="E11" s="2097"/>
      <c r="F11" s="2095"/>
      <c r="G11" s="2096"/>
      <c r="H11" s="2096"/>
      <c r="I11" s="2096"/>
      <c r="J11" s="2096"/>
      <c r="K11" s="2096"/>
      <c r="L11" s="2096"/>
      <c r="M11" s="2096"/>
      <c r="N11" s="2096"/>
      <c r="O11" s="2096"/>
      <c r="P11" s="2097"/>
      <c r="Q11" s="2095"/>
      <c r="R11" s="2096"/>
      <c r="S11" s="2096"/>
      <c r="T11" s="2096"/>
      <c r="U11" s="2096"/>
      <c r="V11" s="2096"/>
      <c r="W11" s="2096"/>
      <c r="X11" s="2096"/>
      <c r="Y11" s="2097"/>
      <c r="Z11" s="2095"/>
      <c r="AA11" s="2140"/>
      <c r="AB11" s="2140"/>
      <c r="AC11" s="2140"/>
      <c r="AD11" s="2140"/>
      <c r="AE11" s="2140"/>
      <c r="AF11" s="2140"/>
      <c r="AG11" s="2140"/>
      <c r="AH11" s="2140"/>
      <c r="AI11" s="2140"/>
      <c r="AJ11" s="2140"/>
      <c r="AK11" s="2140"/>
      <c r="AL11" s="2140"/>
      <c r="AM11" s="2140"/>
      <c r="AN11" s="2140"/>
      <c r="AO11" s="2097"/>
      <c r="AP11" s="252"/>
      <c r="AQ11" s="220"/>
      <c r="AR11" s="205"/>
    </row>
    <row r="12" spans="2:44" s="202" customFormat="1" ht="30" customHeight="1">
      <c r="B12" s="474"/>
      <c r="C12" s="2115"/>
      <c r="D12" s="2095"/>
      <c r="E12" s="2097"/>
      <c r="F12" s="2095"/>
      <c r="G12" s="2096"/>
      <c r="H12" s="2096"/>
      <c r="I12" s="2096"/>
      <c r="J12" s="2096"/>
      <c r="K12" s="2096"/>
      <c r="L12" s="2096"/>
      <c r="M12" s="2096"/>
      <c r="N12" s="2096"/>
      <c r="O12" s="2096"/>
      <c r="P12" s="2097"/>
      <c r="Q12" s="2098"/>
      <c r="R12" s="2099"/>
      <c r="S12" s="2099"/>
      <c r="T12" s="2099"/>
      <c r="U12" s="2099"/>
      <c r="V12" s="2099"/>
      <c r="W12" s="2099"/>
      <c r="X12" s="2099"/>
      <c r="Y12" s="2100"/>
      <c r="Z12" s="2098"/>
      <c r="AA12" s="2099"/>
      <c r="AB12" s="2099"/>
      <c r="AC12" s="2099"/>
      <c r="AD12" s="2099"/>
      <c r="AE12" s="2099"/>
      <c r="AF12" s="2099"/>
      <c r="AG12" s="2099"/>
      <c r="AH12" s="2099"/>
      <c r="AI12" s="2099"/>
      <c r="AJ12" s="2099"/>
      <c r="AK12" s="2099"/>
      <c r="AL12" s="2099"/>
      <c r="AM12" s="2099"/>
      <c r="AN12" s="2099"/>
      <c r="AO12" s="2100"/>
      <c r="AP12" s="252"/>
      <c r="AQ12" s="220"/>
      <c r="AR12" s="205"/>
    </row>
    <row r="13" spans="2:44" s="202" customFormat="1" ht="30" customHeight="1">
      <c r="B13" s="474"/>
      <c r="C13" s="2115"/>
      <c r="D13" s="2098"/>
      <c r="E13" s="2100"/>
      <c r="F13" s="2098"/>
      <c r="G13" s="2099"/>
      <c r="H13" s="2099"/>
      <c r="I13" s="2099"/>
      <c r="J13" s="2099"/>
      <c r="K13" s="2099"/>
      <c r="L13" s="2099"/>
      <c r="M13" s="2099"/>
      <c r="N13" s="2099"/>
      <c r="O13" s="2099"/>
      <c r="P13" s="2100"/>
      <c r="Q13" s="2110" t="s">
        <v>1593</v>
      </c>
      <c r="R13" s="2111"/>
      <c r="S13" s="2111"/>
      <c r="T13" s="2111"/>
      <c r="U13" s="2111"/>
      <c r="V13" s="2111"/>
      <c r="W13" s="2111"/>
      <c r="X13" s="2111"/>
      <c r="Y13" s="2112"/>
      <c r="Z13" s="2110" t="s">
        <v>1594</v>
      </c>
      <c r="AA13" s="2111"/>
      <c r="AB13" s="2111"/>
      <c r="AC13" s="2111"/>
      <c r="AD13" s="2111"/>
      <c r="AE13" s="2111"/>
      <c r="AF13" s="2111"/>
      <c r="AG13" s="2111"/>
      <c r="AH13" s="2111"/>
      <c r="AI13" s="2111"/>
      <c r="AJ13" s="2111"/>
      <c r="AK13" s="2111"/>
      <c r="AL13" s="2111"/>
      <c r="AM13" s="2111"/>
      <c r="AN13" s="2111"/>
      <c r="AO13" s="2112"/>
      <c r="AP13" s="252"/>
      <c r="AR13" s="205"/>
    </row>
    <row r="14" spans="2:44" s="202" customFormat="1" ht="9.9" customHeight="1">
      <c r="B14" s="474"/>
      <c r="C14" s="222"/>
      <c r="D14" s="2116" t="s">
        <v>693</v>
      </c>
      <c r="E14" s="2117"/>
      <c r="F14" s="2101" t="s">
        <v>1595</v>
      </c>
      <c r="G14" s="2102"/>
      <c r="H14" s="2102"/>
      <c r="I14" s="2102"/>
      <c r="J14" s="2102"/>
      <c r="K14" s="2102"/>
      <c r="L14" s="2102"/>
      <c r="M14" s="2102"/>
      <c r="N14" s="2102"/>
      <c r="O14" s="2102"/>
      <c r="P14" s="2103"/>
      <c r="Q14" s="2122" t="s">
        <v>1596</v>
      </c>
      <c r="R14" s="2123"/>
      <c r="S14" s="1406"/>
      <c r="T14" s="233"/>
      <c r="U14" s="233"/>
      <c r="V14" s="233"/>
      <c r="W14" s="233"/>
      <c r="X14" s="233"/>
      <c r="Y14" s="1407"/>
      <c r="Z14" s="1408"/>
      <c r="AA14" s="243"/>
      <c r="AB14" s="243"/>
      <c r="AC14" s="243"/>
      <c r="AD14" s="243"/>
      <c r="AE14" s="243"/>
      <c r="AF14" s="243"/>
      <c r="AG14" s="243"/>
      <c r="AH14" s="243"/>
      <c r="AI14" s="243"/>
      <c r="AJ14" s="243"/>
      <c r="AK14" s="243"/>
      <c r="AL14" s="243"/>
      <c r="AM14" s="243"/>
      <c r="AN14" s="243"/>
      <c r="AO14" s="1409"/>
      <c r="AP14" s="252"/>
      <c r="AR14" s="205"/>
    </row>
    <row r="15" spans="2:44" s="202" customFormat="1" ht="30" customHeight="1">
      <c r="B15" s="474"/>
      <c r="C15" s="222"/>
      <c r="D15" s="2118"/>
      <c r="E15" s="2119"/>
      <c r="F15" s="2104"/>
      <c r="G15" s="2105"/>
      <c r="H15" s="2105"/>
      <c r="I15" s="2105"/>
      <c r="J15" s="2105"/>
      <c r="K15" s="2105"/>
      <c r="L15" s="2105"/>
      <c r="M15" s="2105"/>
      <c r="N15" s="2105"/>
      <c r="O15" s="2105"/>
      <c r="P15" s="2106"/>
      <c r="Q15" s="2124"/>
      <c r="R15" s="2125"/>
      <c r="S15" s="234"/>
      <c r="T15" s="213"/>
      <c r="U15" s="213"/>
      <c r="V15" s="213"/>
      <c r="W15" s="213"/>
      <c r="X15" s="213"/>
      <c r="Y15" s="235"/>
      <c r="Z15" s="244"/>
      <c r="AA15" s="2128"/>
      <c r="AB15" s="2129"/>
      <c r="AC15" s="2129"/>
      <c r="AD15" s="2129"/>
      <c r="AE15" s="2129"/>
      <c r="AF15" s="2129"/>
      <c r="AG15" s="2129"/>
      <c r="AH15" s="2129"/>
      <c r="AI15" s="2129"/>
      <c r="AJ15" s="2129"/>
      <c r="AK15" s="2129"/>
      <c r="AL15" s="2129"/>
      <c r="AM15" s="2129"/>
      <c r="AN15" s="2117"/>
      <c r="AO15" s="239"/>
      <c r="AP15" s="252"/>
      <c r="AR15" s="205"/>
    </row>
    <row r="16" spans="2:44" s="202" customFormat="1" ht="30" customHeight="1">
      <c r="B16" s="474"/>
      <c r="C16" s="222"/>
      <c r="D16" s="2118"/>
      <c r="E16" s="2119"/>
      <c r="F16" s="2104"/>
      <c r="G16" s="2105"/>
      <c r="H16" s="2105"/>
      <c r="I16" s="2105"/>
      <c r="J16" s="2105"/>
      <c r="K16" s="2105"/>
      <c r="L16" s="2105"/>
      <c r="M16" s="2105"/>
      <c r="N16" s="2105"/>
      <c r="O16" s="2105"/>
      <c r="P16" s="2106"/>
      <c r="Q16" s="2124"/>
      <c r="R16" s="2125"/>
      <c r="S16" s="234"/>
      <c r="T16" s="213"/>
      <c r="U16" s="213"/>
      <c r="V16" s="213"/>
      <c r="W16" s="213"/>
      <c r="X16" s="213"/>
      <c r="Y16" s="235"/>
      <c r="Z16" s="244"/>
      <c r="AA16" s="2120"/>
      <c r="AB16" s="2130"/>
      <c r="AC16" s="2130"/>
      <c r="AD16" s="2130"/>
      <c r="AE16" s="2130"/>
      <c r="AF16" s="2130"/>
      <c r="AG16" s="2130"/>
      <c r="AH16" s="2130"/>
      <c r="AI16" s="2130"/>
      <c r="AJ16" s="2130"/>
      <c r="AK16" s="2130"/>
      <c r="AL16" s="2130"/>
      <c r="AM16" s="2130"/>
      <c r="AN16" s="2121"/>
      <c r="AO16" s="239"/>
      <c r="AP16" s="252"/>
      <c r="AR16" s="205"/>
    </row>
    <row r="17" spans="2:44" s="202" customFormat="1" ht="9.9" customHeight="1">
      <c r="B17" s="474"/>
      <c r="C17" s="222"/>
      <c r="D17" s="2120"/>
      <c r="E17" s="2121"/>
      <c r="F17" s="2107"/>
      <c r="G17" s="2108"/>
      <c r="H17" s="2108"/>
      <c r="I17" s="2108"/>
      <c r="J17" s="2108"/>
      <c r="K17" s="2108"/>
      <c r="L17" s="2108"/>
      <c r="M17" s="2108"/>
      <c r="N17" s="2108"/>
      <c r="O17" s="2108"/>
      <c r="P17" s="2109"/>
      <c r="Q17" s="2126"/>
      <c r="R17" s="2127"/>
      <c r="S17" s="1410"/>
      <c r="T17" s="236"/>
      <c r="U17" s="236"/>
      <c r="V17" s="236"/>
      <c r="W17" s="236"/>
      <c r="X17" s="236"/>
      <c r="Y17" s="1411"/>
      <c r="Z17" s="1412"/>
      <c r="AA17" s="241"/>
      <c r="AB17" s="241"/>
      <c r="AC17" s="241"/>
      <c r="AD17" s="241"/>
      <c r="AE17" s="241"/>
      <c r="AF17" s="241"/>
      <c r="AG17" s="241"/>
      <c r="AH17" s="241"/>
      <c r="AI17" s="241"/>
      <c r="AJ17" s="241"/>
      <c r="AK17" s="241"/>
      <c r="AL17" s="241"/>
      <c r="AM17" s="241"/>
      <c r="AN17" s="245"/>
      <c r="AO17" s="1413"/>
      <c r="AP17" s="252"/>
      <c r="AR17" s="205"/>
    </row>
    <row r="18" spans="2:44" s="202" customFormat="1" ht="9.9" customHeight="1">
      <c r="B18" s="474"/>
      <c r="C18" s="222"/>
      <c r="D18" s="2116" t="s">
        <v>696</v>
      </c>
      <c r="E18" s="2117"/>
      <c r="F18" s="2101" t="s">
        <v>1597</v>
      </c>
      <c r="G18" s="2102"/>
      <c r="H18" s="2102"/>
      <c r="I18" s="2102"/>
      <c r="J18" s="2102"/>
      <c r="K18" s="2102"/>
      <c r="L18" s="2102"/>
      <c r="M18" s="2102"/>
      <c r="N18" s="2102"/>
      <c r="O18" s="2102"/>
      <c r="P18" s="2103"/>
      <c r="Q18" s="2122" t="s">
        <v>916</v>
      </c>
      <c r="R18" s="2123"/>
      <c r="S18" s="1414"/>
      <c r="T18" s="237"/>
      <c r="U18" s="237"/>
      <c r="V18" s="237"/>
      <c r="W18" s="237"/>
      <c r="X18" s="237"/>
      <c r="Y18" s="1409"/>
      <c r="Z18" s="1408"/>
      <c r="AA18" s="243"/>
      <c r="AB18" s="243"/>
      <c r="AC18" s="243"/>
      <c r="AD18" s="243"/>
      <c r="AE18" s="243"/>
      <c r="AF18" s="243"/>
      <c r="AG18" s="243"/>
      <c r="AH18" s="243"/>
      <c r="AI18" s="243"/>
      <c r="AJ18" s="243"/>
      <c r="AK18" s="243"/>
      <c r="AL18" s="243"/>
      <c r="AM18" s="243"/>
      <c r="AN18" s="243"/>
      <c r="AO18" s="1409"/>
      <c r="AP18" s="252"/>
      <c r="AR18" s="205"/>
    </row>
    <row r="19" spans="2:44" s="202" customFormat="1" ht="30" customHeight="1">
      <c r="B19" s="474"/>
      <c r="C19" s="222"/>
      <c r="D19" s="2118"/>
      <c r="E19" s="2119"/>
      <c r="F19" s="2104"/>
      <c r="G19" s="2105"/>
      <c r="H19" s="2105"/>
      <c r="I19" s="2105"/>
      <c r="J19" s="2105"/>
      <c r="K19" s="2105"/>
      <c r="L19" s="2105"/>
      <c r="M19" s="2105"/>
      <c r="N19" s="2105"/>
      <c r="O19" s="2105"/>
      <c r="P19" s="2106"/>
      <c r="Q19" s="2124"/>
      <c r="R19" s="2125"/>
      <c r="S19" s="238"/>
      <c r="T19" s="2128"/>
      <c r="U19" s="2129"/>
      <c r="V19" s="2129"/>
      <c r="W19" s="2129"/>
      <c r="X19" s="2117"/>
      <c r="Y19" s="239"/>
      <c r="Z19" s="244"/>
      <c r="AA19" s="2128"/>
      <c r="AB19" s="2129"/>
      <c r="AC19" s="2129"/>
      <c r="AD19" s="2129"/>
      <c r="AE19" s="2129"/>
      <c r="AF19" s="2129"/>
      <c r="AG19" s="2129"/>
      <c r="AH19" s="2129"/>
      <c r="AI19" s="2129"/>
      <c r="AJ19" s="2129"/>
      <c r="AK19" s="2129"/>
      <c r="AL19" s="2129"/>
      <c r="AM19" s="2129"/>
      <c r="AN19" s="2117"/>
      <c r="AO19" s="239"/>
      <c r="AP19" s="252"/>
      <c r="AR19" s="205"/>
    </row>
    <row r="20" spans="2:44" ht="30" customHeight="1">
      <c r="B20" s="474"/>
      <c r="C20" s="222"/>
      <c r="D20" s="2118"/>
      <c r="E20" s="2119"/>
      <c r="F20" s="2104"/>
      <c r="G20" s="2105"/>
      <c r="H20" s="2105"/>
      <c r="I20" s="2105"/>
      <c r="J20" s="2105"/>
      <c r="K20" s="2105"/>
      <c r="L20" s="2105"/>
      <c r="M20" s="2105"/>
      <c r="N20" s="2105"/>
      <c r="O20" s="2105"/>
      <c r="P20" s="2106"/>
      <c r="Q20" s="2124"/>
      <c r="R20" s="2125"/>
      <c r="S20" s="238"/>
      <c r="T20" s="2120"/>
      <c r="U20" s="2130"/>
      <c r="V20" s="2130"/>
      <c r="W20" s="2130"/>
      <c r="X20" s="2121"/>
      <c r="Y20" s="240"/>
      <c r="Z20" s="244"/>
      <c r="AA20" s="2120"/>
      <c r="AB20" s="2130"/>
      <c r="AC20" s="2130"/>
      <c r="AD20" s="2130"/>
      <c r="AE20" s="2130"/>
      <c r="AF20" s="2130"/>
      <c r="AG20" s="2130"/>
      <c r="AH20" s="2130"/>
      <c r="AI20" s="2130"/>
      <c r="AJ20" s="2130"/>
      <c r="AK20" s="2130"/>
      <c r="AL20" s="2130"/>
      <c r="AM20" s="2130"/>
      <c r="AN20" s="2121"/>
      <c r="AO20" s="239"/>
      <c r="AP20" s="252"/>
    </row>
    <row r="21" spans="2:44" ht="9.9" customHeight="1">
      <c r="B21" s="474"/>
      <c r="C21" s="222"/>
      <c r="D21" s="2120"/>
      <c r="E21" s="2121"/>
      <c r="F21" s="2107"/>
      <c r="G21" s="2108"/>
      <c r="H21" s="2108"/>
      <c r="I21" s="2108"/>
      <c r="J21" s="2108"/>
      <c r="K21" s="2108"/>
      <c r="L21" s="2108"/>
      <c r="M21" s="2108"/>
      <c r="N21" s="2108"/>
      <c r="O21" s="2108"/>
      <c r="P21" s="2109"/>
      <c r="Q21" s="2126"/>
      <c r="R21" s="2127"/>
      <c r="S21" s="1415"/>
      <c r="T21" s="241"/>
      <c r="U21" s="241"/>
      <c r="V21" s="241"/>
      <c r="W21" s="241"/>
      <c r="X21" s="241"/>
      <c r="Y21" s="1416"/>
      <c r="Z21" s="1412"/>
      <c r="AA21" s="241"/>
      <c r="AB21" s="241"/>
      <c r="AC21" s="241"/>
      <c r="AD21" s="241"/>
      <c r="AE21" s="241"/>
      <c r="AF21" s="241"/>
      <c r="AG21" s="241"/>
      <c r="AH21" s="241"/>
      <c r="AI21" s="241"/>
      <c r="AJ21" s="241"/>
      <c r="AK21" s="241"/>
      <c r="AL21" s="241"/>
      <c r="AM21" s="241"/>
      <c r="AN21" s="245"/>
      <c r="AO21" s="1413"/>
      <c r="AP21" s="252"/>
    </row>
    <row r="22" spans="2:44" ht="9.9" customHeight="1">
      <c r="B22" s="474"/>
      <c r="C22" s="222"/>
      <c r="D22" s="2116" t="s">
        <v>699</v>
      </c>
      <c r="E22" s="2117"/>
      <c r="F22" s="2101" t="s">
        <v>1598</v>
      </c>
      <c r="G22" s="2102"/>
      <c r="H22" s="2102"/>
      <c r="I22" s="2102"/>
      <c r="J22" s="2102"/>
      <c r="K22" s="2102"/>
      <c r="L22" s="2102"/>
      <c r="M22" s="2102"/>
      <c r="N22" s="2102"/>
      <c r="O22" s="2102"/>
      <c r="P22" s="2103"/>
      <c r="Q22" s="2122" t="s">
        <v>918</v>
      </c>
      <c r="R22" s="2123"/>
      <c r="S22" s="1414"/>
      <c r="T22" s="237"/>
      <c r="U22" s="237"/>
      <c r="V22" s="237"/>
      <c r="W22" s="237"/>
      <c r="X22" s="237"/>
      <c r="Y22" s="1409"/>
      <c r="Z22" s="1408"/>
      <c r="AA22" s="243"/>
      <c r="AB22" s="243"/>
      <c r="AC22" s="243"/>
      <c r="AD22" s="243"/>
      <c r="AE22" s="243"/>
      <c r="AF22" s="243"/>
      <c r="AG22" s="243"/>
      <c r="AH22" s="243"/>
      <c r="AI22" s="243"/>
      <c r="AJ22" s="243"/>
      <c r="AK22" s="243"/>
      <c r="AL22" s="243"/>
      <c r="AM22" s="243"/>
      <c r="AN22" s="243"/>
      <c r="AO22" s="1409"/>
      <c r="AP22" s="252"/>
    </row>
    <row r="23" spans="2:44" ht="30" customHeight="1">
      <c r="B23" s="474"/>
      <c r="C23" s="222"/>
      <c r="D23" s="2118"/>
      <c r="E23" s="2119"/>
      <c r="F23" s="2104"/>
      <c r="G23" s="2105"/>
      <c r="H23" s="2105"/>
      <c r="I23" s="2105"/>
      <c r="J23" s="2105"/>
      <c r="K23" s="2105"/>
      <c r="L23" s="2105"/>
      <c r="M23" s="2105"/>
      <c r="N23" s="2105"/>
      <c r="O23" s="2105"/>
      <c r="P23" s="2106"/>
      <c r="Q23" s="2124"/>
      <c r="R23" s="2125"/>
      <c r="S23" s="238"/>
      <c r="T23" s="2128"/>
      <c r="U23" s="2129"/>
      <c r="V23" s="2129"/>
      <c r="W23" s="2129"/>
      <c r="X23" s="2117"/>
      <c r="Y23" s="239"/>
      <c r="Z23" s="244"/>
      <c r="AA23" s="2128"/>
      <c r="AB23" s="2129"/>
      <c r="AC23" s="2129"/>
      <c r="AD23" s="2129"/>
      <c r="AE23" s="2129"/>
      <c r="AF23" s="2129"/>
      <c r="AG23" s="2129"/>
      <c r="AH23" s="2129"/>
      <c r="AI23" s="2129"/>
      <c r="AJ23" s="2129"/>
      <c r="AK23" s="2129"/>
      <c r="AL23" s="2129"/>
      <c r="AM23" s="2129"/>
      <c r="AN23" s="2117"/>
      <c r="AO23" s="239"/>
      <c r="AP23" s="252"/>
    </row>
    <row r="24" spans="2:44" ht="30" customHeight="1">
      <c r="B24" s="474"/>
      <c r="C24" s="222"/>
      <c r="D24" s="2118"/>
      <c r="E24" s="2119"/>
      <c r="F24" s="2104"/>
      <c r="G24" s="2105"/>
      <c r="H24" s="2105"/>
      <c r="I24" s="2105"/>
      <c r="J24" s="2105"/>
      <c r="K24" s="2105"/>
      <c r="L24" s="2105"/>
      <c r="M24" s="2105"/>
      <c r="N24" s="2105"/>
      <c r="O24" s="2105"/>
      <c r="P24" s="2106"/>
      <c r="Q24" s="2124"/>
      <c r="R24" s="2125"/>
      <c r="S24" s="238"/>
      <c r="T24" s="2120"/>
      <c r="U24" s="2130"/>
      <c r="V24" s="2130"/>
      <c r="W24" s="2130"/>
      <c r="X24" s="2121"/>
      <c r="Y24" s="240"/>
      <c r="Z24" s="244"/>
      <c r="AA24" s="2120"/>
      <c r="AB24" s="2130"/>
      <c r="AC24" s="2130"/>
      <c r="AD24" s="2130"/>
      <c r="AE24" s="2130"/>
      <c r="AF24" s="2130"/>
      <c r="AG24" s="2130"/>
      <c r="AH24" s="2130"/>
      <c r="AI24" s="2130"/>
      <c r="AJ24" s="2130"/>
      <c r="AK24" s="2130"/>
      <c r="AL24" s="2130"/>
      <c r="AM24" s="2130"/>
      <c r="AN24" s="2121"/>
      <c r="AO24" s="239"/>
      <c r="AP24" s="252"/>
    </row>
    <row r="25" spans="2:44" s="203" customFormat="1" ht="9.9" customHeight="1">
      <c r="B25" s="474"/>
      <c r="C25" s="222"/>
      <c r="D25" s="2120"/>
      <c r="E25" s="2121"/>
      <c r="F25" s="2107"/>
      <c r="G25" s="2108"/>
      <c r="H25" s="2108"/>
      <c r="I25" s="2108"/>
      <c r="J25" s="2108"/>
      <c r="K25" s="2108"/>
      <c r="L25" s="2108"/>
      <c r="M25" s="2108"/>
      <c r="N25" s="2108"/>
      <c r="O25" s="2108"/>
      <c r="P25" s="2109"/>
      <c r="Q25" s="2126"/>
      <c r="R25" s="2127"/>
      <c r="S25" s="1415"/>
      <c r="T25" s="241"/>
      <c r="U25" s="241"/>
      <c r="V25" s="241"/>
      <c r="W25" s="241"/>
      <c r="X25" s="241"/>
      <c r="Y25" s="1416"/>
      <c r="Z25" s="1412"/>
      <c r="AA25" s="241"/>
      <c r="AB25" s="241"/>
      <c r="AC25" s="241"/>
      <c r="AD25" s="241"/>
      <c r="AE25" s="241"/>
      <c r="AF25" s="241"/>
      <c r="AG25" s="241"/>
      <c r="AH25" s="241"/>
      <c r="AI25" s="241"/>
      <c r="AJ25" s="241"/>
      <c r="AK25" s="241"/>
      <c r="AL25" s="241"/>
      <c r="AM25" s="241"/>
      <c r="AN25" s="245"/>
      <c r="AO25" s="1413"/>
      <c r="AP25" s="253"/>
      <c r="AQ25" s="254"/>
      <c r="AR25" s="255"/>
    </row>
    <row r="26" spans="2:44" ht="9.9" customHeight="1">
      <c r="B26" s="474"/>
      <c r="C26" s="222"/>
      <c r="D26" s="2116" t="s">
        <v>715</v>
      </c>
      <c r="E26" s="2117"/>
      <c r="F26" s="2101" t="s">
        <v>1599</v>
      </c>
      <c r="G26" s="2102"/>
      <c r="H26" s="2102"/>
      <c r="I26" s="2102"/>
      <c r="J26" s="2102"/>
      <c r="K26" s="2102"/>
      <c r="L26" s="2102"/>
      <c r="M26" s="2102"/>
      <c r="N26" s="2102"/>
      <c r="O26" s="2102"/>
      <c r="P26" s="2103"/>
      <c r="Q26" s="2122" t="s">
        <v>987</v>
      </c>
      <c r="R26" s="2123"/>
      <c r="S26" s="1414"/>
      <c r="T26" s="237"/>
      <c r="U26" s="237"/>
      <c r="V26" s="237"/>
      <c r="W26" s="237"/>
      <c r="X26" s="237"/>
      <c r="Y26" s="1409"/>
      <c r="Z26" s="1408"/>
      <c r="AA26" s="243"/>
      <c r="AB26" s="243"/>
      <c r="AC26" s="243"/>
      <c r="AD26" s="243"/>
      <c r="AE26" s="243"/>
      <c r="AF26" s="243"/>
      <c r="AG26" s="243"/>
      <c r="AH26" s="243"/>
      <c r="AI26" s="243"/>
      <c r="AJ26" s="243"/>
      <c r="AK26" s="243"/>
      <c r="AL26" s="243"/>
      <c r="AM26" s="243"/>
      <c r="AN26" s="243"/>
      <c r="AO26" s="1409"/>
      <c r="AP26" s="252"/>
    </row>
    <row r="27" spans="2:44" ht="30" customHeight="1">
      <c r="B27" s="474"/>
      <c r="C27" s="222"/>
      <c r="D27" s="2118"/>
      <c r="E27" s="2119"/>
      <c r="F27" s="2104"/>
      <c r="G27" s="2105"/>
      <c r="H27" s="2105"/>
      <c r="I27" s="2105"/>
      <c r="J27" s="2105"/>
      <c r="K27" s="2105"/>
      <c r="L27" s="2105"/>
      <c r="M27" s="2105"/>
      <c r="N27" s="2105"/>
      <c r="O27" s="2105"/>
      <c r="P27" s="2106"/>
      <c r="Q27" s="2124"/>
      <c r="R27" s="2125"/>
      <c r="S27" s="238"/>
      <c r="T27" s="2128"/>
      <c r="U27" s="2129"/>
      <c r="V27" s="2129"/>
      <c r="W27" s="2129"/>
      <c r="X27" s="2117"/>
      <c r="Y27" s="239"/>
      <c r="Z27" s="244"/>
      <c r="AA27" s="2128"/>
      <c r="AB27" s="2129"/>
      <c r="AC27" s="2129"/>
      <c r="AD27" s="2129"/>
      <c r="AE27" s="2129"/>
      <c r="AF27" s="2129"/>
      <c r="AG27" s="2129"/>
      <c r="AH27" s="2129"/>
      <c r="AI27" s="2129"/>
      <c r="AJ27" s="2129"/>
      <c r="AK27" s="2129"/>
      <c r="AL27" s="2129"/>
      <c r="AM27" s="2129"/>
      <c r="AN27" s="2117"/>
      <c r="AO27" s="239"/>
      <c r="AP27" s="252"/>
    </row>
    <row r="28" spans="2:44" ht="30" customHeight="1">
      <c r="B28" s="474"/>
      <c r="C28" s="222"/>
      <c r="D28" s="2118"/>
      <c r="E28" s="2119"/>
      <c r="F28" s="2104"/>
      <c r="G28" s="2105"/>
      <c r="H28" s="2105"/>
      <c r="I28" s="2105"/>
      <c r="J28" s="2105"/>
      <c r="K28" s="2105"/>
      <c r="L28" s="2105"/>
      <c r="M28" s="2105"/>
      <c r="N28" s="2105"/>
      <c r="O28" s="2105"/>
      <c r="P28" s="2106"/>
      <c r="Q28" s="2124"/>
      <c r="R28" s="2125"/>
      <c r="S28" s="238"/>
      <c r="T28" s="2120"/>
      <c r="U28" s="2130"/>
      <c r="V28" s="2130"/>
      <c r="W28" s="2130"/>
      <c r="X28" s="2121"/>
      <c r="Y28" s="240"/>
      <c r="Z28" s="244"/>
      <c r="AA28" s="2120"/>
      <c r="AB28" s="2130"/>
      <c r="AC28" s="2130"/>
      <c r="AD28" s="2130"/>
      <c r="AE28" s="2130"/>
      <c r="AF28" s="2130"/>
      <c r="AG28" s="2130"/>
      <c r="AH28" s="2130"/>
      <c r="AI28" s="2130"/>
      <c r="AJ28" s="2130"/>
      <c r="AK28" s="2130"/>
      <c r="AL28" s="2130"/>
      <c r="AM28" s="2130"/>
      <c r="AN28" s="2121"/>
      <c r="AO28" s="239"/>
      <c r="AP28" s="252"/>
    </row>
    <row r="29" spans="2:44" ht="9.9" customHeight="1">
      <c r="B29" s="474"/>
      <c r="C29" s="222"/>
      <c r="D29" s="2120"/>
      <c r="E29" s="2121"/>
      <c r="F29" s="2107"/>
      <c r="G29" s="2108"/>
      <c r="H29" s="2108"/>
      <c r="I29" s="2108"/>
      <c r="J29" s="2108"/>
      <c r="K29" s="2108"/>
      <c r="L29" s="2108"/>
      <c r="M29" s="2108"/>
      <c r="N29" s="2108"/>
      <c r="O29" s="2108"/>
      <c r="P29" s="2109"/>
      <c r="Q29" s="2126"/>
      <c r="R29" s="2127"/>
      <c r="S29" s="1415"/>
      <c r="T29" s="241"/>
      <c r="U29" s="241"/>
      <c r="V29" s="241"/>
      <c r="W29" s="241"/>
      <c r="X29" s="241"/>
      <c r="Y29" s="1416"/>
      <c r="Z29" s="1412"/>
      <c r="AA29" s="241"/>
      <c r="AB29" s="241"/>
      <c r="AC29" s="241"/>
      <c r="AD29" s="241"/>
      <c r="AE29" s="241"/>
      <c r="AF29" s="241"/>
      <c r="AG29" s="241"/>
      <c r="AH29" s="241"/>
      <c r="AI29" s="241"/>
      <c r="AJ29" s="241"/>
      <c r="AK29" s="241"/>
      <c r="AL29" s="241"/>
      <c r="AM29" s="241"/>
      <c r="AN29" s="245"/>
      <c r="AO29" s="1413"/>
      <c r="AP29" s="252"/>
    </row>
    <row r="30" spans="2:44" ht="9.9" customHeight="1">
      <c r="B30" s="474"/>
      <c r="C30" s="222"/>
      <c r="D30" s="2116" t="s">
        <v>718</v>
      </c>
      <c r="E30" s="2117"/>
      <c r="F30" s="2101" t="s">
        <v>1600</v>
      </c>
      <c r="G30" s="2102"/>
      <c r="H30" s="2102"/>
      <c r="I30" s="2102"/>
      <c r="J30" s="2102"/>
      <c r="K30" s="2102"/>
      <c r="L30" s="2102"/>
      <c r="M30" s="2102"/>
      <c r="N30" s="2102"/>
      <c r="O30" s="2102"/>
      <c r="P30" s="2103"/>
      <c r="Q30" s="2122" t="s">
        <v>990</v>
      </c>
      <c r="R30" s="2123"/>
      <c r="S30" s="1414"/>
      <c r="T30" s="237"/>
      <c r="U30" s="237"/>
      <c r="V30" s="237"/>
      <c r="W30" s="237"/>
      <c r="X30" s="237"/>
      <c r="Y30" s="1409"/>
      <c r="Z30" s="1408"/>
      <c r="AA30" s="243"/>
      <c r="AB30" s="243"/>
      <c r="AC30" s="243"/>
      <c r="AD30" s="243"/>
      <c r="AE30" s="243"/>
      <c r="AF30" s="243"/>
      <c r="AG30" s="243"/>
      <c r="AH30" s="243"/>
      <c r="AI30" s="243"/>
      <c r="AJ30" s="243"/>
      <c r="AK30" s="243"/>
      <c r="AL30" s="243"/>
      <c r="AM30" s="243"/>
      <c r="AN30" s="243"/>
      <c r="AO30" s="1409"/>
      <c r="AP30" s="252"/>
    </row>
    <row r="31" spans="2:44" ht="30" customHeight="1">
      <c r="B31" s="474"/>
      <c r="C31" s="222"/>
      <c r="D31" s="2118"/>
      <c r="E31" s="2119"/>
      <c r="F31" s="2104"/>
      <c r="G31" s="2105"/>
      <c r="H31" s="2105"/>
      <c r="I31" s="2105"/>
      <c r="J31" s="2105"/>
      <c r="K31" s="2105"/>
      <c r="L31" s="2105"/>
      <c r="M31" s="2105"/>
      <c r="N31" s="2105"/>
      <c r="O31" s="2105"/>
      <c r="P31" s="2106"/>
      <c r="Q31" s="2124"/>
      <c r="R31" s="2125"/>
      <c r="S31" s="238"/>
      <c r="T31" s="2128"/>
      <c r="U31" s="2129"/>
      <c r="V31" s="2129"/>
      <c r="W31" s="2129"/>
      <c r="X31" s="2117"/>
      <c r="Y31" s="239"/>
      <c r="Z31" s="244"/>
      <c r="AA31" s="2128"/>
      <c r="AB31" s="2129"/>
      <c r="AC31" s="2129"/>
      <c r="AD31" s="2129"/>
      <c r="AE31" s="2129"/>
      <c r="AF31" s="2129"/>
      <c r="AG31" s="2129"/>
      <c r="AH31" s="2129"/>
      <c r="AI31" s="2129"/>
      <c r="AJ31" s="2129"/>
      <c r="AK31" s="2129"/>
      <c r="AL31" s="2129"/>
      <c r="AM31" s="2129"/>
      <c r="AN31" s="2117"/>
      <c r="AO31" s="239"/>
      <c r="AP31" s="252"/>
    </row>
    <row r="32" spans="2:44" ht="30" customHeight="1">
      <c r="B32" s="474"/>
      <c r="C32" s="222"/>
      <c r="D32" s="2118"/>
      <c r="E32" s="2119"/>
      <c r="F32" s="2104"/>
      <c r="G32" s="2105"/>
      <c r="H32" s="2105"/>
      <c r="I32" s="2105"/>
      <c r="J32" s="2105"/>
      <c r="K32" s="2105"/>
      <c r="L32" s="2105"/>
      <c r="M32" s="2105"/>
      <c r="N32" s="2105"/>
      <c r="O32" s="2105"/>
      <c r="P32" s="2106"/>
      <c r="Q32" s="2124"/>
      <c r="R32" s="2125"/>
      <c r="S32" s="238"/>
      <c r="T32" s="2120"/>
      <c r="U32" s="2130"/>
      <c r="V32" s="2130"/>
      <c r="W32" s="2130"/>
      <c r="X32" s="2121"/>
      <c r="Y32" s="240"/>
      <c r="Z32" s="244"/>
      <c r="AA32" s="2120"/>
      <c r="AB32" s="2130"/>
      <c r="AC32" s="2130"/>
      <c r="AD32" s="2130"/>
      <c r="AE32" s="2130"/>
      <c r="AF32" s="2130"/>
      <c r="AG32" s="2130"/>
      <c r="AH32" s="2130"/>
      <c r="AI32" s="2130"/>
      <c r="AJ32" s="2130"/>
      <c r="AK32" s="2130"/>
      <c r="AL32" s="2130"/>
      <c r="AM32" s="2130"/>
      <c r="AN32" s="2121"/>
      <c r="AO32" s="239"/>
      <c r="AP32" s="252"/>
    </row>
    <row r="33" spans="2:42" ht="9.9" customHeight="1">
      <c r="B33" s="474"/>
      <c r="C33" s="222"/>
      <c r="D33" s="2120"/>
      <c r="E33" s="2121"/>
      <c r="F33" s="2107"/>
      <c r="G33" s="2108"/>
      <c r="H33" s="2108"/>
      <c r="I33" s="2108"/>
      <c r="J33" s="2108"/>
      <c r="K33" s="2108"/>
      <c r="L33" s="2108"/>
      <c r="M33" s="2108"/>
      <c r="N33" s="2108"/>
      <c r="O33" s="2108"/>
      <c r="P33" s="2109"/>
      <c r="Q33" s="2126"/>
      <c r="R33" s="2127"/>
      <c r="S33" s="1415"/>
      <c r="T33" s="241"/>
      <c r="U33" s="241"/>
      <c r="V33" s="241"/>
      <c r="W33" s="241"/>
      <c r="X33" s="241"/>
      <c r="Y33" s="1416"/>
      <c r="Z33" s="1412"/>
      <c r="AA33" s="241"/>
      <c r="AB33" s="241"/>
      <c r="AC33" s="241"/>
      <c r="AD33" s="241"/>
      <c r="AE33" s="241"/>
      <c r="AF33" s="241"/>
      <c r="AG33" s="241"/>
      <c r="AH33" s="241"/>
      <c r="AI33" s="241"/>
      <c r="AJ33" s="241"/>
      <c r="AK33" s="241"/>
      <c r="AL33" s="241"/>
      <c r="AM33" s="241"/>
      <c r="AN33" s="245"/>
      <c r="AO33" s="1413"/>
      <c r="AP33" s="252"/>
    </row>
    <row r="34" spans="2:42" ht="9.9" customHeight="1">
      <c r="B34" s="474"/>
      <c r="C34" s="222"/>
      <c r="D34" s="2116" t="s">
        <v>730</v>
      </c>
      <c r="E34" s="2117"/>
      <c r="F34" s="2101" t="s">
        <v>1601</v>
      </c>
      <c r="G34" s="2102"/>
      <c r="H34" s="2102"/>
      <c r="I34" s="2102"/>
      <c r="J34" s="2102"/>
      <c r="K34" s="2102"/>
      <c r="L34" s="2102"/>
      <c r="M34" s="2102"/>
      <c r="N34" s="2102"/>
      <c r="O34" s="2102"/>
      <c r="P34" s="2103"/>
      <c r="Q34" s="2122" t="s">
        <v>993</v>
      </c>
      <c r="R34" s="2123"/>
      <c r="S34" s="1414"/>
      <c r="T34" s="237"/>
      <c r="U34" s="237"/>
      <c r="V34" s="237"/>
      <c r="W34" s="237"/>
      <c r="X34" s="237"/>
      <c r="Y34" s="1409"/>
      <c r="Z34" s="1408"/>
      <c r="AA34" s="243"/>
      <c r="AB34" s="243"/>
      <c r="AC34" s="243"/>
      <c r="AD34" s="243"/>
      <c r="AE34" s="243"/>
      <c r="AF34" s="243"/>
      <c r="AG34" s="243"/>
      <c r="AH34" s="243"/>
      <c r="AI34" s="243"/>
      <c r="AJ34" s="243"/>
      <c r="AK34" s="243"/>
      <c r="AL34" s="243"/>
      <c r="AM34" s="243"/>
      <c r="AN34" s="243"/>
      <c r="AO34" s="1409"/>
      <c r="AP34" s="252"/>
    </row>
    <row r="35" spans="2:42" ht="30" customHeight="1">
      <c r="B35" s="474"/>
      <c r="C35" s="222"/>
      <c r="D35" s="2118"/>
      <c r="E35" s="2119"/>
      <c r="F35" s="2104"/>
      <c r="G35" s="2105"/>
      <c r="H35" s="2105"/>
      <c r="I35" s="2105"/>
      <c r="J35" s="2105"/>
      <c r="K35" s="2105"/>
      <c r="L35" s="2105"/>
      <c r="M35" s="2105"/>
      <c r="N35" s="2105"/>
      <c r="O35" s="2105"/>
      <c r="P35" s="2106"/>
      <c r="Q35" s="2124"/>
      <c r="R35" s="2125"/>
      <c r="S35" s="238"/>
      <c r="T35" s="2128"/>
      <c r="U35" s="2129"/>
      <c r="V35" s="2129"/>
      <c r="W35" s="2129"/>
      <c r="X35" s="2117"/>
      <c r="Y35" s="239"/>
      <c r="Z35" s="244"/>
      <c r="AA35" s="2128"/>
      <c r="AB35" s="2129"/>
      <c r="AC35" s="2129"/>
      <c r="AD35" s="2129"/>
      <c r="AE35" s="2129"/>
      <c r="AF35" s="2129"/>
      <c r="AG35" s="2129"/>
      <c r="AH35" s="2129"/>
      <c r="AI35" s="2129"/>
      <c r="AJ35" s="2129"/>
      <c r="AK35" s="2129"/>
      <c r="AL35" s="2129"/>
      <c r="AM35" s="2129"/>
      <c r="AN35" s="2117"/>
      <c r="AO35" s="239"/>
      <c r="AP35" s="252"/>
    </row>
    <row r="36" spans="2:42" ht="30" customHeight="1">
      <c r="B36" s="474"/>
      <c r="C36" s="222"/>
      <c r="D36" s="2118"/>
      <c r="E36" s="2119"/>
      <c r="F36" s="2104"/>
      <c r="G36" s="2105"/>
      <c r="H36" s="2105"/>
      <c r="I36" s="2105"/>
      <c r="J36" s="2105"/>
      <c r="K36" s="2105"/>
      <c r="L36" s="2105"/>
      <c r="M36" s="2105"/>
      <c r="N36" s="2105"/>
      <c r="O36" s="2105"/>
      <c r="P36" s="2106"/>
      <c r="Q36" s="2124"/>
      <c r="R36" s="2125"/>
      <c r="S36" s="238"/>
      <c r="T36" s="2120"/>
      <c r="U36" s="2130"/>
      <c r="V36" s="2130"/>
      <c r="W36" s="2130"/>
      <c r="X36" s="2121"/>
      <c r="Y36" s="240"/>
      <c r="Z36" s="244"/>
      <c r="AA36" s="2120"/>
      <c r="AB36" s="2130"/>
      <c r="AC36" s="2130"/>
      <c r="AD36" s="2130"/>
      <c r="AE36" s="2130"/>
      <c r="AF36" s="2130"/>
      <c r="AG36" s="2130"/>
      <c r="AH36" s="2130"/>
      <c r="AI36" s="2130"/>
      <c r="AJ36" s="2130"/>
      <c r="AK36" s="2130"/>
      <c r="AL36" s="2130"/>
      <c r="AM36" s="2130"/>
      <c r="AN36" s="2121"/>
      <c r="AO36" s="239"/>
      <c r="AP36" s="252"/>
    </row>
    <row r="37" spans="2:42" ht="9.9" customHeight="1">
      <c r="B37" s="1417"/>
      <c r="C37" s="226"/>
      <c r="D37" s="2120"/>
      <c r="E37" s="2121"/>
      <c r="F37" s="2107"/>
      <c r="G37" s="2108"/>
      <c r="H37" s="2108"/>
      <c r="I37" s="2108"/>
      <c r="J37" s="2108"/>
      <c r="K37" s="2108"/>
      <c r="L37" s="2108"/>
      <c r="M37" s="2108"/>
      <c r="N37" s="2108"/>
      <c r="O37" s="2108"/>
      <c r="P37" s="2109"/>
      <c r="Q37" s="2126"/>
      <c r="R37" s="2127"/>
      <c r="S37" s="1415"/>
      <c r="T37" s="241"/>
      <c r="U37" s="241"/>
      <c r="V37" s="241"/>
      <c r="W37" s="241"/>
      <c r="X37" s="241"/>
      <c r="Y37" s="1416"/>
      <c r="Z37" s="1412"/>
      <c r="AA37" s="241"/>
      <c r="AB37" s="241"/>
      <c r="AC37" s="241"/>
      <c r="AD37" s="241"/>
      <c r="AE37" s="241"/>
      <c r="AF37" s="241"/>
      <c r="AG37" s="241"/>
      <c r="AH37" s="241"/>
      <c r="AI37" s="241"/>
      <c r="AJ37" s="241"/>
      <c r="AK37" s="241"/>
      <c r="AL37" s="241"/>
      <c r="AM37" s="241"/>
      <c r="AN37" s="245"/>
      <c r="AO37" s="1413"/>
      <c r="AP37" s="252"/>
    </row>
    <row r="38" spans="2:42" ht="9.9" customHeight="1">
      <c r="B38" s="1417"/>
      <c r="C38" s="226"/>
      <c r="D38" s="2116" t="s">
        <v>734</v>
      </c>
      <c r="E38" s="2117"/>
      <c r="F38" s="2101" t="s">
        <v>1602</v>
      </c>
      <c r="G38" s="2102"/>
      <c r="H38" s="2102"/>
      <c r="I38" s="2102"/>
      <c r="J38" s="2102"/>
      <c r="K38" s="2102"/>
      <c r="L38" s="2102"/>
      <c r="M38" s="2102"/>
      <c r="N38" s="2102"/>
      <c r="O38" s="2102"/>
      <c r="P38" s="2103"/>
      <c r="Q38" s="2122" t="s">
        <v>997</v>
      </c>
      <c r="R38" s="2123"/>
      <c r="S38" s="1414"/>
      <c r="T38" s="237"/>
      <c r="U38" s="237"/>
      <c r="V38" s="237"/>
      <c r="W38" s="237"/>
      <c r="X38" s="237"/>
      <c r="Y38" s="1409"/>
      <c r="Z38" s="1408"/>
      <c r="AA38" s="243"/>
      <c r="AB38" s="243"/>
      <c r="AC38" s="243"/>
      <c r="AD38" s="243"/>
      <c r="AE38" s="243"/>
      <c r="AF38" s="243"/>
      <c r="AG38" s="243"/>
      <c r="AH38" s="243"/>
      <c r="AI38" s="243"/>
      <c r="AJ38" s="243"/>
      <c r="AK38" s="243"/>
      <c r="AL38" s="243"/>
      <c r="AM38" s="243"/>
      <c r="AN38" s="243"/>
      <c r="AO38" s="1409"/>
      <c r="AP38" s="252"/>
    </row>
    <row r="39" spans="2:42" ht="30" customHeight="1">
      <c r="B39" s="1417"/>
      <c r="C39" s="226"/>
      <c r="D39" s="2118"/>
      <c r="E39" s="2119"/>
      <c r="F39" s="2104"/>
      <c r="G39" s="2105"/>
      <c r="H39" s="2105"/>
      <c r="I39" s="2105"/>
      <c r="J39" s="2105"/>
      <c r="K39" s="2105"/>
      <c r="L39" s="2105"/>
      <c r="M39" s="2105"/>
      <c r="N39" s="2105"/>
      <c r="O39" s="2105"/>
      <c r="P39" s="2106"/>
      <c r="Q39" s="2124"/>
      <c r="R39" s="2125"/>
      <c r="S39" s="238"/>
      <c r="T39" s="2128"/>
      <c r="U39" s="2129"/>
      <c r="V39" s="2129"/>
      <c r="W39" s="2129"/>
      <c r="X39" s="2117"/>
      <c r="Y39" s="239"/>
      <c r="Z39" s="244"/>
      <c r="AA39" s="2128"/>
      <c r="AB39" s="2129"/>
      <c r="AC39" s="2129"/>
      <c r="AD39" s="2129"/>
      <c r="AE39" s="2129"/>
      <c r="AF39" s="2129"/>
      <c r="AG39" s="2129"/>
      <c r="AH39" s="2129"/>
      <c r="AI39" s="2129"/>
      <c r="AJ39" s="2129"/>
      <c r="AK39" s="2129"/>
      <c r="AL39" s="2129"/>
      <c r="AM39" s="2129"/>
      <c r="AN39" s="2117"/>
      <c r="AO39" s="239"/>
      <c r="AP39" s="252"/>
    </row>
    <row r="40" spans="2:42" ht="30" customHeight="1">
      <c r="B40" s="474"/>
      <c r="C40" s="222"/>
      <c r="D40" s="2118"/>
      <c r="E40" s="2119"/>
      <c r="F40" s="2104"/>
      <c r="G40" s="2105"/>
      <c r="H40" s="2105"/>
      <c r="I40" s="2105"/>
      <c r="J40" s="2105"/>
      <c r="K40" s="2105"/>
      <c r="L40" s="2105"/>
      <c r="M40" s="2105"/>
      <c r="N40" s="2105"/>
      <c r="O40" s="2105"/>
      <c r="P40" s="2106"/>
      <c r="Q40" s="2124"/>
      <c r="R40" s="2125"/>
      <c r="S40" s="238"/>
      <c r="T40" s="2120"/>
      <c r="U40" s="2130"/>
      <c r="V40" s="2130"/>
      <c r="W40" s="2130"/>
      <c r="X40" s="2121"/>
      <c r="Y40" s="240"/>
      <c r="Z40" s="244"/>
      <c r="AA40" s="2120"/>
      <c r="AB40" s="2130"/>
      <c r="AC40" s="2130"/>
      <c r="AD40" s="2130"/>
      <c r="AE40" s="2130"/>
      <c r="AF40" s="2130"/>
      <c r="AG40" s="2130"/>
      <c r="AH40" s="2130"/>
      <c r="AI40" s="2130"/>
      <c r="AJ40" s="2130"/>
      <c r="AK40" s="2130"/>
      <c r="AL40" s="2130"/>
      <c r="AM40" s="2130"/>
      <c r="AN40" s="2121"/>
      <c r="AO40" s="239"/>
      <c r="AP40" s="252"/>
    </row>
    <row r="41" spans="2:42" ht="9.9" customHeight="1">
      <c r="B41" s="474"/>
      <c r="C41" s="222"/>
      <c r="D41" s="2120"/>
      <c r="E41" s="2121"/>
      <c r="F41" s="2107"/>
      <c r="G41" s="2108"/>
      <c r="H41" s="2108"/>
      <c r="I41" s="2108"/>
      <c r="J41" s="2108"/>
      <c r="K41" s="2108"/>
      <c r="L41" s="2108"/>
      <c r="M41" s="2108"/>
      <c r="N41" s="2108"/>
      <c r="O41" s="2108"/>
      <c r="P41" s="2109"/>
      <c r="Q41" s="2126"/>
      <c r="R41" s="2127"/>
      <c r="S41" s="1415"/>
      <c r="T41" s="241"/>
      <c r="U41" s="241"/>
      <c r="V41" s="241"/>
      <c r="W41" s="241"/>
      <c r="X41" s="241"/>
      <c r="Y41" s="1416"/>
      <c r="Z41" s="1412"/>
      <c r="AA41" s="241"/>
      <c r="AB41" s="241"/>
      <c r="AC41" s="241"/>
      <c r="AD41" s="241"/>
      <c r="AE41" s="241"/>
      <c r="AF41" s="241"/>
      <c r="AG41" s="241"/>
      <c r="AH41" s="241"/>
      <c r="AI41" s="241"/>
      <c r="AJ41" s="241"/>
      <c r="AK41" s="241"/>
      <c r="AL41" s="241"/>
      <c r="AM41" s="241"/>
      <c r="AN41" s="245"/>
      <c r="AO41" s="1413"/>
      <c r="AP41" s="252"/>
    </row>
    <row r="42" spans="2:42" ht="9.9" customHeight="1">
      <c r="B42" s="474"/>
      <c r="C42" s="222"/>
      <c r="D42" s="2116" t="s">
        <v>741</v>
      </c>
      <c r="E42" s="2117"/>
      <c r="F42" s="2101" t="s">
        <v>1603</v>
      </c>
      <c r="G42" s="2102"/>
      <c r="H42" s="2102"/>
      <c r="I42" s="2102"/>
      <c r="J42" s="2102"/>
      <c r="K42" s="2102"/>
      <c r="L42" s="2102"/>
      <c r="M42" s="2102"/>
      <c r="N42" s="2102"/>
      <c r="O42" s="2102"/>
      <c r="P42" s="2103"/>
      <c r="Q42" s="2122" t="s">
        <v>1003</v>
      </c>
      <c r="R42" s="2123"/>
      <c r="S42" s="1414"/>
      <c r="T42" s="237"/>
      <c r="U42" s="237"/>
      <c r="V42" s="237"/>
      <c r="W42" s="237"/>
      <c r="X42" s="237"/>
      <c r="Y42" s="1409"/>
      <c r="Z42" s="1408"/>
      <c r="AA42" s="243"/>
      <c r="AB42" s="243"/>
      <c r="AC42" s="243"/>
      <c r="AD42" s="243"/>
      <c r="AE42" s="243"/>
      <c r="AF42" s="243"/>
      <c r="AG42" s="243"/>
      <c r="AH42" s="243"/>
      <c r="AI42" s="243"/>
      <c r="AJ42" s="243"/>
      <c r="AK42" s="243"/>
      <c r="AL42" s="243"/>
      <c r="AM42" s="243"/>
      <c r="AN42" s="243"/>
      <c r="AO42" s="1409"/>
      <c r="AP42" s="252"/>
    </row>
    <row r="43" spans="2:42" ht="30" customHeight="1">
      <c r="B43" s="474"/>
      <c r="C43" s="222"/>
      <c r="D43" s="2118"/>
      <c r="E43" s="2119"/>
      <c r="F43" s="2104"/>
      <c r="G43" s="2105"/>
      <c r="H43" s="2105"/>
      <c r="I43" s="2105"/>
      <c r="J43" s="2105"/>
      <c r="K43" s="2105"/>
      <c r="L43" s="2105"/>
      <c r="M43" s="2105"/>
      <c r="N43" s="2105"/>
      <c r="O43" s="2105"/>
      <c r="P43" s="2106"/>
      <c r="Q43" s="2124"/>
      <c r="R43" s="2125"/>
      <c r="S43" s="238"/>
      <c r="T43" s="2128"/>
      <c r="U43" s="2129"/>
      <c r="V43" s="2129"/>
      <c r="W43" s="2129"/>
      <c r="X43" s="2117"/>
      <c r="Y43" s="239"/>
      <c r="Z43" s="244"/>
      <c r="AA43" s="2128"/>
      <c r="AB43" s="2129"/>
      <c r="AC43" s="2129"/>
      <c r="AD43" s="2129"/>
      <c r="AE43" s="2129"/>
      <c r="AF43" s="2129"/>
      <c r="AG43" s="2129"/>
      <c r="AH43" s="2129"/>
      <c r="AI43" s="2129"/>
      <c r="AJ43" s="2129"/>
      <c r="AK43" s="2129"/>
      <c r="AL43" s="2129"/>
      <c r="AM43" s="2129"/>
      <c r="AN43" s="2117"/>
      <c r="AO43" s="239"/>
      <c r="AP43" s="252"/>
    </row>
    <row r="44" spans="2:42" ht="30" customHeight="1">
      <c r="B44" s="474"/>
      <c r="C44" s="222"/>
      <c r="D44" s="2118"/>
      <c r="E44" s="2119"/>
      <c r="F44" s="2104"/>
      <c r="G44" s="2105"/>
      <c r="H44" s="2105"/>
      <c r="I44" s="2105"/>
      <c r="J44" s="2105"/>
      <c r="K44" s="2105"/>
      <c r="L44" s="2105"/>
      <c r="M44" s="2105"/>
      <c r="N44" s="2105"/>
      <c r="O44" s="2105"/>
      <c r="P44" s="2106"/>
      <c r="Q44" s="2124"/>
      <c r="R44" s="2125"/>
      <c r="S44" s="238"/>
      <c r="T44" s="2120"/>
      <c r="U44" s="2130"/>
      <c r="V44" s="2130"/>
      <c r="W44" s="2130"/>
      <c r="X44" s="2121"/>
      <c r="Y44" s="240"/>
      <c r="Z44" s="244"/>
      <c r="AA44" s="2120"/>
      <c r="AB44" s="2130"/>
      <c r="AC44" s="2130"/>
      <c r="AD44" s="2130"/>
      <c r="AE44" s="2130"/>
      <c r="AF44" s="2130"/>
      <c r="AG44" s="2130"/>
      <c r="AH44" s="2130"/>
      <c r="AI44" s="2130"/>
      <c r="AJ44" s="2130"/>
      <c r="AK44" s="2130"/>
      <c r="AL44" s="2130"/>
      <c r="AM44" s="2130"/>
      <c r="AN44" s="2121"/>
      <c r="AO44" s="239"/>
      <c r="AP44" s="252"/>
    </row>
    <row r="45" spans="2:42" ht="9.9" customHeight="1">
      <c r="B45" s="474"/>
      <c r="C45" s="222"/>
      <c r="D45" s="2120"/>
      <c r="E45" s="2121"/>
      <c r="F45" s="2107"/>
      <c r="G45" s="2108"/>
      <c r="H45" s="2108"/>
      <c r="I45" s="2108"/>
      <c r="J45" s="2108"/>
      <c r="K45" s="2108"/>
      <c r="L45" s="2108"/>
      <c r="M45" s="2108"/>
      <c r="N45" s="2108"/>
      <c r="O45" s="2108"/>
      <c r="P45" s="2109"/>
      <c r="Q45" s="2126"/>
      <c r="R45" s="2127"/>
      <c r="S45" s="1415"/>
      <c r="T45" s="241"/>
      <c r="U45" s="241"/>
      <c r="V45" s="241"/>
      <c r="W45" s="241"/>
      <c r="X45" s="241"/>
      <c r="Y45" s="1416"/>
      <c r="Z45" s="1412"/>
      <c r="AA45" s="241"/>
      <c r="AB45" s="241"/>
      <c r="AC45" s="241"/>
      <c r="AD45" s="241"/>
      <c r="AE45" s="241"/>
      <c r="AF45" s="241"/>
      <c r="AG45" s="241"/>
      <c r="AH45" s="241"/>
      <c r="AI45" s="241"/>
      <c r="AJ45" s="241"/>
      <c r="AK45" s="241"/>
      <c r="AL45" s="241"/>
      <c r="AM45" s="241"/>
      <c r="AN45" s="245"/>
      <c r="AO45" s="1413"/>
      <c r="AP45" s="252"/>
    </row>
    <row r="46" spans="2:42" ht="9.9" customHeight="1">
      <c r="B46" s="474"/>
      <c r="C46" s="222"/>
      <c r="D46" s="2116" t="s">
        <v>745</v>
      </c>
      <c r="E46" s="2117"/>
      <c r="F46" s="2101" t="s">
        <v>1604</v>
      </c>
      <c r="G46" s="2102"/>
      <c r="H46" s="2102"/>
      <c r="I46" s="2102"/>
      <c r="J46" s="2102"/>
      <c r="K46" s="2102"/>
      <c r="L46" s="2102"/>
      <c r="M46" s="2102"/>
      <c r="N46" s="2102"/>
      <c r="O46" s="2102"/>
      <c r="P46" s="2103"/>
      <c r="Q46" s="2122" t="s">
        <v>941</v>
      </c>
      <c r="R46" s="2123"/>
      <c r="S46" s="1414"/>
      <c r="T46" s="237"/>
      <c r="U46" s="237"/>
      <c r="V46" s="237"/>
      <c r="W46" s="237"/>
      <c r="X46" s="237"/>
      <c r="Y46" s="1409"/>
      <c r="Z46" s="1408"/>
      <c r="AA46" s="243"/>
      <c r="AB46" s="243"/>
      <c r="AC46" s="243"/>
      <c r="AD46" s="243"/>
      <c r="AE46" s="243"/>
      <c r="AF46" s="243"/>
      <c r="AG46" s="243"/>
      <c r="AH46" s="243"/>
      <c r="AI46" s="243"/>
      <c r="AJ46" s="243"/>
      <c r="AK46" s="243"/>
      <c r="AL46" s="243"/>
      <c r="AM46" s="243"/>
      <c r="AN46" s="243"/>
      <c r="AO46" s="1409"/>
      <c r="AP46" s="252"/>
    </row>
    <row r="47" spans="2:42" ht="30" customHeight="1">
      <c r="B47" s="474"/>
      <c r="C47" s="222"/>
      <c r="D47" s="2118"/>
      <c r="E47" s="2119"/>
      <c r="F47" s="2104"/>
      <c r="G47" s="2105"/>
      <c r="H47" s="2105"/>
      <c r="I47" s="2105"/>
      <c r="J47" s="2105"/>
      <c r="K47" s="2105"/>
      <c r="L47" s="2105"/>
      <c r="M47" s="2105"/>
      <c r="N47" s="2105"/>
      <c r="O47" s="2105"/>
      <c r="P47" s="2106"/>
      <c r="Q47" s="2124"/>
      <c r="R47" s="2125"/>
      <c r="S47" s="238"/>
      <c r="T47" s="2128"/>
      <c r="U47" s="2129"/>
      <c r="V47" s="2129"/>
      <c r="W47" s="2129"/>
      <c r="X47" s="2117"/>
      <c r="Y47" s="239"/>
      <c r="Z47" s="244"/>
      <c r="AA47" s="2128"/>
      <c r="AB47" s="2129"/>
      <c r="AC47" s="2129"/>
      <c r="AD47" s="2129"/>
      <c r="AE47" s="2129"/>
      <c r="AF47" s="2129"/>
      <c r="AG47" s="2129"/>
      <c r="AH47" s="2129"/>
      <c r="AI47" s="2129"/>
      <c r="AJ47" s="2129"/>
      <c r="AK47" s="2129"/>
      <c r="AL47" s="2129"/>
      <c r="AM47" s="2129"/>
      <c r="AN47" s="2117"/>
      <c r="AO47" s="239"/>
      <c r="AP47" s="252"/>
    </row>
    <row r="48" spans="2:42" ht="30" customHeight="1">
      <c r="B48" s="474"/>
      <c r="C48" s="222"/>
      <c r="D48" s="2118"/>
      <c r="E48" s="2119"/>
      <c r="F48" s="2104"/>
      <c r="G48" s="2105"/>
      <c r="H48" s="2105"/>
      <c r="I48" s="2105"/>
      <c r="J48" s="2105"/>
      <c r="K48" s="2105"/>
      <c r="L48" s="2105"/>
      <c r="M48" s="2105"/>
      <c r="N48" s="2105"/>
      <c r="O48" s="2105"/>
      <c r="P48" s="2106"/>
      <c r="Q48" s="2124"/>
      <c r="R48" s="2125"/>
      <c r="S48" s="238"/>
      <c r="T48" s="2120"/>
      <c r="U48" s="2130"/>
      <c r="V48" s="2130"/>
      <c r="W48" s="2130"/>
      <c r="X48" s="2121"/>
      <c r="Y48" s="240"/>
      <c r="Z48" s="244"/>
      <c r="AA48" s="2120"/>
      <c r="AB48" s="2130"/>
      <c r="AC48" s="2130"/>
      <c r="AD48" s="2130"/>
      <c r="AE48" s="2130"/>
      <c r="AF48" s="2130"/>
      <c r="AG48" s="2130"/>
      <c r="AH48" s="2130"/>
      <c r="AI48" s="2130"/>
      <c r="AJ48" s="2130"/>
      <c r="AK48" s="2130"/>
      <c r="AL48" s="2130"/>
      <c r="AM48" s="2130"/>
      <c r="AN48" s="2121"/>
      <c r="AO48" s="239"/>
      <c r="AP48" s="252"/>
    </row>
    <row r="49" spans="2:42" ht="9.9" customHeight="1">
      <c r="B49" s="474"/>
      <c r="C49" s="222"/>
      <c r="D49" s="2120"/>
      <c r="E49" s="2121"/>
      <c r="F49" s="2107"/>
      <c r="G49" s="2108"/>
      <c r="H49" s="2108"/>
      <c r="I49" s="2108"/>
      <c r="J49" s="2108"/>
      <c r="K49" s="2108"/>
      <c r="L49" s="2108"/>
      <c r="M49" s="2108"/>
      <c r="N49" s="2108"/>
      <c r="O49" s="2108"/>
      <c r="P49" s="2109"/>
      <c r="Q49" s="2126"/>
      <c r="R49" s="2127"/>
      <c r="S49" s="1415"/>
      <c r="T49" s="241"/>
      <c r="U49" s="241"/>
      <c r="V49" s="241"/>
      <c r="W49" s="241"/>
      <c r="X49" s="241"/>
      <c r="Y49" s="1416"/>
      <c r="Z49" s="1412"/>
      <c r="AA49" s="241"/>
      <c r="AB49" s="241"/>
      <c r="AC49" s="241"/>
      <c r="AD49" s="241"/>
      <c r="AE49" s="241"/>
      <c r="AF49" s="241"/>
      <c r="AG49" s="241"/>
      <c r="AH49" s="241"/>
      <c r="AI49" s="241"/>
      <c r="AJ49" s="241"/>
      <c r="AK49" s="241"/>
      <c r="AL49" s="241"/>
      <c r="AM49" s="241"/>
      <c r="AN49" s="245"/>
      <c r="AO49" s="1413"/>
      <c r="AP49" s="252"/>
    </row>
    <row r="50" spans="2:42" ht="9.9" customHeight="1">
      <c r="B50" s="474"/>
      <c r="C50" s="222"/>
      <c r="D50" s="2116" t="s">
        <v>1605</v>
      </c>
      <c r="E50" s="2117"/>
      <c r="F50" s="2101" t="s">
        <v>1606</v>
      </c>
      <c r="G50" s="2102"/>
      <c r="H50" s="2102"/>
      <c r="I50" s="2102"/>
      <c r="J50" s="2102"/>
      <c r="K50" s="2102"/>
      <c r="L50" s="2102"/>
      <c r="M50" s="2102"/>
      <c r="N50" s="2102"/>
      <c r="O50" s="2102"/>
      <c r="P50" s="2103"/>
      <c r="Q50" s="2122" t="s">
        <v>943</v>
      </c>
      <c r="R50" s="2123"/>
      <c r="S50" s="1414"/>
      <c r="T50" s="237"/>
      <c r="U50" s="237"/>
      <c r="V50" s="237"/>
      <c r="W50" s="237"/>
      <c r="X50" s="237"/>
      <c r="Y50" s="1409"/>
      <c r="Z50" s="1408"/>
      <c r="AA50" s="243"/>
      <c r="AB50" s="243"/>
      <c r="AC50" s="243"/>
      <c r="AD50" s="243"/>
      <c r="AE50" s="243"/>
      <c r="AF50" s="243"/>
      <c r="AG50" s="243"/>
      <c r="AH50" s="243"/>
      <c r="AI50" s="243"/>
      <c r="AJ50" s="243"/>
      <c r="AK50" s="243"/>
      <c r="AL50" s="243"/>
      <c r="AM50" s="243"/>
      <c r="AN50" s="243"/>
      <c r="AO50" s="1409"/>
      <c r="AP50" s="252"/>
    </row>
    <row r="51" spans="2:42" ht="30" customHeight="1">
      <c r="B51" s="474"/>
      <c r="C51" s="222"/>
      <c r="D51" s="2118"/>
      <c r="E51" s="2119"/>
      <c r="F51" s="2104"/>
      <c r="G51" s="2105"/>
      <c r="H51" s="2105"/>
      <c r="I51" s="2105"/>
      <c r="J51" s="2105"/>
      <c r="K51" s="2105"/>
      <c r="L51" s="2105"/>
      <c r="M51" s="2105"/>
      <c r="N51" s="2105"/>
      <c r="O51" s="2105"/>
      <c r="P51" s="2106"/>
      <c r="Q51" s="2124"/>
      <c r="R51" s="2125"/>
      <c r="S51" s="238"/>
      <c r="T51" s="2128"/>
      <c r="U51" s="2129"/>
      <c r="V51" s="2129"/>
      <c r="W51" s="2129"/>
      <c r="X51" s="2117"/>
      <c r="Y51" s="239"/>
      <c r="Z51" s="244"/>
      <c r="AA51" s="2128"/>
      <c r="AB51" s="2129"/>
      <c r="AC51" s="2129"/>
      <c r="AD51" s="2129"/>
      <c r="AE51" s="2129"/>
      <c r="AF51" s="2129"/>
      <c r="AG51" s="2129"/>
      <c r="AH51" s="2129"/>
      <c r="AI51" s="2129"/>
      <c r="AJ51" s="2129"/>
      <c r="AK51" s="2129"/>
      <c r="AL51" s="2129"/>
      <c r="AM51" s="2129"/>
      <c r="AN51" s="2117"/>
      <c r="AO51" s="239"/>
      <c r="AP51" s="252"/>
    </row>
    <row r="52" spans="2:42" ht="30" customHeight="1">
      <c r="B52" s="1418"/>
      <c r="C52" s="219"/>
      <c r="D52" s="2118"/>
      <c r="E52" s="2119"/>
      <c r="F52" s="2104"/>
      <c r="G52" s="2105"/>
      <c r="H52" s="2105"/>
      <c r="I52" s="2105"/>
      <c r="J52" s="2105"/>
      <c r="K52" s="2105"/>
      <c r="L52" s="2105"/>
      <c r="M52" s="2105"/>
      <c r="N52" s="2105"/>
      <c r="O52" s="2105"/>
      <c r="P52" s="2106"/>
      <c r="Q52" s="2124"/>
      <c r="R52" s="2125"/>
      <c r="S52" s="238"/>
      <c r="T52" s="2120"/>
      <c r="U52" s="2130"/>
      <c r="V52" s="2130"/>
      <c r="W52" s="2130"/>
      <c r="X52" s="2121"/>
      <c r="Y52" s="240"/>
      <c r="Z52" s="244"/>
      <c r="AA52" s="2120"/>
      <c r="AB52" s="2130"/>
      <c r="AC52" s="2130"/>
      <c r="AD52" s="2130"/>
      <c r="AE52" s="2130"/>
      <c r="AF52" s="2130"/>
      <c r="AG52" s="2130"/>
      <c r="AH52" s="2130"/>
      <c r="AI52" s="2130"/>
      <c r="AJ52" s="2130"/>
      <c r="AK52" s="2130"/>
      <c r="AL52" s="2130"/>
      <c r="AM52" s="2130"/>
      <c r="AN52" s="2121"/>
      <c r="AO52" s="239"/>
      <c r="AP52" s="252"/>
    </row>
    <row r="53" spans="2:42" ht="9.9" customHeight="1">
      <c r="B53" s="1418"/>
      <c r="C53" s="219"/>
      <c r="D53" s="2120"/>
      <c r="E53" s="2121"/>
      <c r="F53" s="2107"/>
      <c r="G53" s="2108"/>
      <c r="H53" s="2108"/>
      <c r="I53" s="2108"/>
      <c r="J53" s="2108"/>
      <c r="K53" s="2108"/>
      <c r="L53" s="2108"/>
      <c r="M53" s="2108"/>
      <c r="N53" s="2108"/>
      <c r="O53" s="2108"/>
      <c r="P53" s="2109"/>
      <c r="Q53" s="2126"/>
      <c r="R53" s="2127"/>
      <c r="S53" s="1415"/>
      <c r="T53" s="241"/>
      <c r="U53" s="241"/>
      <c r="V53" s="241"/>
      <c r="W53" s="241"/>
      <c r="X53" s="241"/>
      <c r="Y53" s="1416"/>
      <c r="Z53" s="1412"/>
      <c r="AA53" s="241"/>
      <c r="AB53" s="241"/>
      <c r="AC53" s="241"/>
      <c r="AD53" s="241"/>
      <c r="AE53" s="241"/>
      <c r="AF53" s="241"/>
      <c r="AG53" s="241"/>
      <c r="AH53" s="241"/>
      <c r="AI53" s="241"/>
      <c r="AJ53" s="241"/>
      <c r="AK53" s="241"/>
      <c r="AL53" s="241"/>
      <c r="AM53" s="241"/>
      <c r="AN53" s="245"/>
      <c r="AO53" s="1413"/>
      <c r="AP53" s="252"/>
    </row>
    <row r="54" spans="2:42" ht="9.9" customHeight="1">
      <c r="B54" s="1418"/>
      <c r="C54" s="219"/>
      <c r="D54" s="2116" t="s">
        <v>1607</v>
      </c>
      <c r="E54" s="2117"/>
      <c r="F54" s="2101" t="s">
        <v>1608</v>
      </c>
      <c r="G54" s="2102"/>
      <c r="H54" s="2102"/>
      <c r="I54" s="2102"/>
      <c r="J54" s="2102"/>
      <c r="K54" s="2102"/>
      <c r="L54" s="2102"/>
      <c r="M54" s="2102"/>
      <c r="N54" s="2102"/>
      <c r="O54" s="2102"/>
      <c r="P54" s="2103"/>
      <c r="Q54" s="2122" t="s">
        <v>1609</v>
      </c>
      <c r="R54" s="2123"/>
      <c r="S54" s="1414"/>
      <c r="T54" s="237"/>
      <c r="U54" s="237"/>
      <c r="V54" s="237"/>
      <c r="W54" s="237"/>
      <c r="X54" s="237"/>
      <c r="Y54" s="1409"/>
      <c r="Z54" s="1408"/>
      <c r="AA54" s="243"/>
      <c r="AB54" s="243"/>
      <c r="AC54" s="243"/>
      <c r="AD54" s="243"/>
      <c r="AE54" s="243"/>
      <c r="AF54" s="243"/>
      <c r="AG54" s="243"/>
      <c r="AH54" s="243"/>
      <c r="AI54" s="243"/>
      <c r="AJ54" s="243"/>
      <c r="AK54" s="243"/>
      <c r="AL54" s="243"/>
      <c r="AM54" s="243"/>
      <c r="AN54" s="243"/>
      <c r="AO54" s="1409"/>
      <c r="AP54" s="252"/>
    </row>
    <row r="55" spans="2:42" ht="30" customHeight="1">
      <c r="B55" s="1418"/>
      <c r="C55" s="219"/>
      <c r="D55" s="2118"/>
      <c r="E55" s="2119"/>
      <c r="F55" s="2104"/>
      <c r="G55" s="2105"/>
      <c r="H55" s="2105"/>
      <c r="I55" s="2105"/>
      <c r="J55" s="2105"/>
      <c r="K55" s="2105"/>
      <c r="L55" s="2105"/>
      <c r="M55" s="2105"/>
      <c r="N55" s="2105"/>
      <c r="O55" s="2105"/>
      <c r="P55" s="2106"/>
      <c r="Q55" s="2124"/>
      <c r="R55" s="2125"/>
      <c r="S55" s="238"/>
      <c r="T55" s="2128"/>
      <c r="U55" s="2129"/>
      <c r="V55" s="2129"/>
      <c r="W55" s="2129"/>
      <c r="X55" s="2117"/>
      <c r="Y55" s="239"/>
      <c r="Z55" s="244"/>
      <c r="AA55" s="2128"/>
      <c r="AB55" s="2129"/>
      <c r="AC55" s="2129"/>
      <c r="AD55" s="2129"/>
      <c r="AE55" s="2129"/>
      <c r="AF55" s="2129"/>
      <c r="AG55" s="2129"/>
      <c r="AH55" s="2129"/>
      <c r="AI55" s="2129"/>
      <c r="AJ55" s="2129"/>
      <c r="AK55" s="2129"/>
      <c r="AL55" s="2129"/>
      <c r="AM55" s="2129"/>
      <c r="AN55" s="2117"/>
      <c r="AO55" s="239"/>
      <c r="AP55" s="252"/>
    </row>
    <row r="56" spans="2:42" ht="30" customHeight="1">
      <c r="B56" s="1418"/>
      <c r="C56" s="219"/>
      <c r="D56" s="2118"/>
      <c r="E56" s="2119"/>
      <c r="F56" s="2104"/>
      <c r="G56" s="2105"/>
      <c r="H56" s="2105"/>
      <c r="I56" s="2105"/>
      <c r="J56" s="2105"/>
      <c r="K56" s="2105"/>
      <c r="L56" s="2105"/>
      <c r="M56" s="2105"/>
      <c r="N56" s="2105"/>
      <c r="O56" s="2105"/>
      <c r="P56" s="2106"/>
      <c r="Q56" s="2124"/>
      <c r="R56" s="2125"/>
      <c r="S56" s="238"/>
      <c r="T56" s="2120"/>
      <c r="U56" s="2130"/>
      <c r="V56" s="2130"/>
      <c r="W56" s="2130"/>
      <c r="X56" s="2121"/>
      <c r="Y56" s="240"/>
      <c r="Z56" s="244"/>
      <c r="AA56" s="2120"/>
      <c r="AB56" s="2130"/>
      <c r="AC56" s="2130"/>
      <c r="AD56" s="2130"/>
      <c r="AE56" s="2130"/>
      <c r="AF56" s="2130"/>
      <c r="AG56" s="2130"/>
      <c r="AH56" s="2130"/>
      <c r="AI56" s="2130"/>
      <c r="AJ56" s="2130"/>
      <c r="AK56" s="2130"/>
      <c r="AL56" s="2130"/>
      <c r="AM56" s="2130"/>
      <c r="AN56" s="2121"/>
      <c r="AO56" s="239"/>
      <c r="AP56" s="252"/>
    </row>
    <row r="57" spans="2:42" ht="9.9" customHeight="1">
      <c r="B57" s="1418"/>
      <c r="C57" s="219"/>
      <c r="D57" s="2120"/>
      <c r="E57" s="2121"/>
      <c r="F57" s="2107"/>
      <c r="G57" s="2108"/>
      <c r="H57" s="2108"/>
      <c r="I57" s="2108"/>
      <c r="J57" s="2108"/>
      <c r="K57" s="2108"/>
      <c r="L57" s="2108"/>
      <c r="M57" s="2108"/>
      <c r="N57" s="2108"/>
      <c r="O57" s="2108"/>
      <c r="P57" s="2109"/>
      <c r="Q57" s="2126"/>
      <c r="R57" s="2127"/>
      <c r="S57" s="1415"/>
      <c r="T57" s="241"/>
      <c r="U57" s="241"/>
      <c r="V57" s="241"/>
      <c r="W57" s="241"/>
      <c r="X57" s="241"/>
      <c r="Y57" s="240"/>
      <c r="Z57" s="1412"/>
      <c r="AA57" s="241"/>
      <c r="AB57" s="241"/>
      <c r="AC57" s="241"/>
      <c r="AD57" s="241"/>
      <c r="AE57" s="241"/>
      <c r="AF57" s="241"/>
      <c r="AG57" s="241"/>
      <c r="AH57" s="241"/>
      <c r="AI57" s="241"/>
      <c r="AJ57" s="241"/>
      <c r="AK57" s="241"/>
      <c r="AL57" s="241"/>
      <c r="AM57" s="241"/>
      <c r="AN57" s="245"/>
      <c r="AO57" s="1413"/>
      <c r="AP57" s="252"/>
    </row>
    <row r="58" spans="2:42" ht="9.9" customHeight="1">
      <c r="B58" s="1418"/>
      <c r="C58" s="219"/>
      <c r="D58" s="2116" t="s">
        <v>1610</v>
      </c>
      <c r="E58" s="2117"/>
      <c r="F58" s="2101" t="s">
        <v>1611</v>
      </c>
      <c r="G58" s="2102"/>
      <c r="H58" s="2102"/>
      <c r="I58" s="2102"/>
      <c r="J58" s="2102"/>
      <c r="K58" s="2102"/>
      <c r="L58" s="2102"/>
      <c r="M58" s="2102"/>
      <c r="N58" s="2102"/>
      <c r="O58" s="2102"/>
      <c r="P58" s="2103"/>
      <c r="Q58" s="2122" t="s">
        <v>1612</v>
      </c>
      <c r="R58" s="2123"/>
      <c r="S58" s="1414"/>
      <c r="T58" s="237"/>
      <c r="U58" s="237"/>
      <c r="V58" s="237"/>
      <c r="W58" s="237"/>
      <c r="X58" s="237"/>
      <c r="Y58" s="1409"/>
      <c r="Z58" s="1408"/>
      <c r="AA58" s="243"/>
      <c r="AB58" s="243"/>
      <c r="AC58" s="243"/>
      <c r="AD58" s="243"/>
      <c r="AE58" s="243"/>
      <c r="AF58" s="243"/>
      <c r="AG58" s="243"/>
      <c r="AH58" s="243"/>
      <c r="AI58" s="243"/>
      <c r="AJ58" s="243"/>
      <c r="AK58" s="243"/>
      <c r="AL58" s="243"/>
      <c r="AM58" s="243"/>
      <c r="AN58" s="243"/>
      <c r="AO58" s="1409"/>
      <c r="AP58" s="252"/>
    </row>
    <row r="59" spans="2:42" ht="30" customHeight="1">
      <c r="B59" s="1418"/>
      <c r="C59" s="219"/>
      <c r="D59" s="2118"/>
      <c r="E59" s="2119"/>
      <c r="F59" s="2104"/>
      <c r="G59" s="2105"/>
      <c r="H59" s="2105"/>
      <c r="I59" s="2105"/>
      <c r="J59" s="2105"/>
      <c r="K59" s="2105"/>
      <c r="L59" s="2105"/>
      <c r="M59" s="2105"/>
      <c r="N59" s="2105"/>
      <c r="O59" s="2105"/>
      <c r="P59" s="2106"/>
      <c r="Q59" s="2124"/>
      <c r="R59" s="2125"/>
      <c r="S59" s="238"/>
      <c r="T59" s="2128"/>
      <c r="U59" s="2129"/>
      <c r="V59" s="2129"/>
      <c r="W59" s="2129"/>
      <c r="X59" s="2117"/>
      <c r="Y59" s="239"/>
      <c r="Z59" s="244"/>
      <c r="AA59" s="2128"/>
      <c r="AB59" s="2129"/>
      <c r="AC59" s="2129"/>
      <c r="AD59" s="2129"/>
      <c r="AE59" s="2129"/>
      <c r="AF59" s="2129"/>
      <c r="AG59" s="2129"/>
      <c r="AH59" s="2129"/>
      <c r="AI59" s="2129"/>
      <c r="AJ59" s="2129"/>
      <c r="AK59" s="2129"/>
      <c r="AL59" s="2129"/>
      <c r="AM59" s="2129"/>
      <c r="AN59" s="2117"/>
      <c r="AO59" s="239"/>
      <c r="AP59" s="252"/>
    </row>
    <row r="60" spans="2:42" ht="30" customHeight="1">
      <c r="B60" s="1418"/>
      <c r="C60" s="219"/>
      <c r="D60" s="2118"/>
      <c r="E60" s="2119"/>
      <c r="F60" s="2104"/>
      <c r="G60" s="2105"/>
      <c r="H60" s="2105"/>
      <c r="I60" s="2105"/>
      <c r="J60" s="2105"/>
      <c r="K60" s="2105"/>
      <c r="L60" s="2105"/>
      <c r="M60" s="2105"/>
      <c r="N60" s="2105"/>
      <c r="O60" s="2105"/>
      <c r="P60" s="2106"/>
      <c r="Q60" s="2124"/>
      <c r="R60" s="2125"/>
      <c r="S60" s="238"/>
      <c r="T60" s="2120"/>
      <c r="U60" s="2130"/>
      <c r="V60" s="2130"/>
      <c r="W60" s="2130"/>
      <c r="X60" s="2121"/>
      <c r="Y60" s="240"/>
      <c r="Z60" s="244"/>
      <c r="AA60" s="2120"/>
      <c r="AB60" s="2130"/>
      <c r="AC60" s="2130"/>
      <c r="AD60" s="2130"/>
      <c r="AE60" s="2130"/>
      <c r="AF60" s="2130"/>
      <c r="AG60" s="2130"/>
      <c r="AH60" s="2130"/>
      <c r="AI60" s="2130"/>
      <c r="AJ60" s="2130"/>
      <c r="AK60" s="2130"/>
      <c r="AL60" s="2130"/>
      <c r="AM60" s="2130"/>
      <c r="AN60" s="2121"/>
      <c r="AO60" s="239"/>
      <c r="AP60" s="252"/>
    </row>
    <row r="61" spans="2:42" ht="9.9" customHeight="1">
      <c r="B61" s="1418"/>
      <c r="C61" s="219"/>
      <c r="D61" s="2120"/>
      <c r="E61" s="2121"/>
      <c r="F61" s="2107"/>
      <c r="G61" s="2108"/>
      <c r="H61" s="2108"/>
      <c r="I61" s="2108"/>
      <c r="J61" s="2108"/>
      <c r="K61" s="2108"/>
      <c r="L61" s="2108"/>
      <c r="M61" s="2108"/>
      <c r="N61" s="2108"/>
      <c r="O61" s="2108"/>
      <c r="P61" s="2109"/>
      <c r="Q61" s="2126"/>
      <c r="R61" s="2127"/>
      <c r="S61" s="1415"/>
      <c r="T61" s="241"/>
      <c r="U61" s="241"/>
      <c r="V61" s="241"/>
      <c r="W61" s="241"/>
      <c r="X61" s="241"/>
      <c r="Y61" s="240"/>
      <c r="Z61" s="1412"/>
      <c r="AA61" s="241"/>
      <c r="AB61" s="241"/>
      <c r="AC61" s="241"/>
      <c r="AD61" s="241"/>
      <c r="AE61" s="241"/>
      <c r="AF61" s="241"/>
      <c r="AG61" s="241"/>
      <c r="AH61" s="241"/>
      <c r="AI61" s="241"/>
      <c r="AJ61" s="241"/>
      <c r="AK61" s="241"/>
      <c r="AL61" s="241"/>
      <c r="AM61" s="241"/>
      <c r="AN61" s="245"/>
      <c r="AO61" s="1413"/>
      <c r="AP61" s="252"/>
    </row>
    <row r="62" spans="2:42" ht="9.9" customHeight="1">
      <c r="B62" s="1418"/>
      <c r="C62" s="219"/>
      <c r="D62" s="2116" t="s">
        <v>1613</v>
      </c>
      <c r="E62" s="2117"/>
      <c r="F62" s="2101" t="s">
        <v>1614</v>
      </c>
      <c r="G62" s="2102"/>
      <c r="H62" s="2102"/>
      <c r="I62" s="2102"/>
      <c r="J62" s="2102"/>
      <c r="K62" s="2102"/>
      <c r="L62" s="2102"/>
      <c r="M62" s="2102"/>
      <c r="N62" s="2102"/>
      <c r="O62" s="2102"/>
      <c r="P62" s="2103"/>
      <c r="Q62" s="2122" t="s">
        <v>1615</v>
      </c>
      <c r="R62" s="2123"/>
      <c r="S62" s="1414"/>
      <c r="T62" s="237"/>
      <c r="U62" s="237"/>
      <c r="V62" s="237"/>
      <c r="W62" s="237"/>
      <c r="X62" s="237"/>
      <c r="Y62" s="1409"/>
      <c r="Z62" s="1408"/>
      <c r="AA62" s="243"/>
      <c r="AB62" s="243"/>
      <c r="AC62" s="243"/>
      <c r="AD62" s="243"/>
      <c r="AE62" s="243"/>
      <c r="AF62" s="243"/>
      <c r="AG62" s="243"/>
      <c r="AH62" s="243"/>
      <c r="AI62" s="243"/>
      <c r="AJ62" s="243"/>
      <c r="AK62" s="243"/>
      <c r="AL62" s="243"/>
      <c r="AM62" s="243"/>
      <c r="AN62" s="243"/>
      <c r="AO62" s="1409"/>
      <c r="AP62" s="252"/>
    </row>
    <row r="63" spans="2:42" ht="30" customHeight="1">
      <c r="B63" s="1418"/>
      <c r="C63" s="219"/>
      <c r="D63" s="2118"/>
      <c r="E63" s="2119"/>
      <c r="F63" s="2104"/>
      <c r="G63" s="2105"/>
      <c r="H63" s="2105"/>
      <c r="I63" s="2105"/>
      <c r="J63" s="2105"/>
      <c r="K63" s="2105"/>
      <c r="L63" s="2105"/>
      <c r="M63" s="2105"/>
      <c r="N63" s="2105"/>
      <c r="O63" s="2105"/>
      <c r="P63" s="2106"/>
      <c r="Q63" s="2124"/>
      <c r="R63" s="2125"/>
      <c r="S63" s="238"/>
      <c r="T63" s="2128"/>
      <c r="U63" s="2129"/>
      <c r="V63" s="2129"/>
      <c r="W63" s="2129"/>
      <c r="X63" s="2117"/>
      <c r="Y63" s="239"/>
      <c r="Z63" s="244"/>
      <c r="AA63" s="2128"/>
      <c r="AB63" s="2129"/>
      <c r="AC63" s="2129"/>
      <c r="AD63" s="2129"/>
      <c r="AE63" s="2129"/>
      <c r="AF63" s="2129"/>
      <c r="AG63" s="2129"/>
      <c r="AH63" s="2129"/>
      <c r="AI63" s="2129"/>
      <c r="AJ63" s="2129"/>
      <c r="AK63" s="2129"/>
      <c r="AL63" s="2129"/>
      <c r="AM63" s="2129"/>
      <c r="AN63" s="2117"/>
      <c r="AO63" s="239"/>
      <c r="AP63" s="252"/>
    </row>
    <row r="64" spans="2:42" ht="30" customHeight="1">
      <c r="B64" s="1418"/>
      <c r="C64" s="219"/>
      <c r="D64" s="2118"/>
      <c r="E64" s="2119"/>
      <c r="F64" s="2104"/>
      <c r="G64" s="2105"/>
      <c r="H64" s="2105"/>
      <c r="I64" s="2105"/>
      <c r="J64" s="2105"/>
      <c r="K64" s="2105"/>
      <c r="L64" s="2105"/>
      <c r="M64" s="2105"/>
      <c r="N64" s="2105"/>
      <c r="O64" s="2105"/>
      <c r="P64" s="2106"/>
      <c r="Q64" s="2124"/>
      <c r="R64" s="2125"/>
      <c r="S64" s="238"/>
      <c r="T64" s="2120"/>
      <c r="U64" s="2130"/>
      <c r="V64" s="2130"/>
      <c r="W64" s="2130"/>
      <c r="X64" s="2121"/>
      <c r="Y64" s="240"/>
      <c r="Z64" s="244"/>
      <c r="AA64" s="2120"/>
      <c r="AB64" s="2130"/>
      <c r="AC64" s="2130"/>
      <c r="AD64" s="2130"/>
      <c r="AE64" s="2130"/>
      <c r="AF64" s="2130"/>
      <c r="AG64" s="2130"/>
      <c r="AH64" s="2130"/>
      <c r="AI64" s="2130"/>
      <c r="AJ64" s="2130"/>
      <c r="AK64" s="2130"/>
      <c r="AL64" s="2130"/>
      <c r="AM64" s="2130"/>
      <c r="AN64" s="2121"/>
      <c r="AO64" s="239"/>
      <c r="AP64" s="252"/>
    </row>
    <row r="65" spans="2:42" ht="9.9" customHeight="1">
      <c r="B65" s="1418"/>
      <c r="C65" s="219"/>
      <c r="D65" s="2120"/>
      <c r="E65" s="2121"/>
      <c r="F65" s="2107"/>
      <c r="G65" s="2108"/>
      <c r="H65" s="2108"/>
      <c r="I65" s="2108"/>
      <c r="J65" s="2108"/>
      <c r="K65" s="2108"/>
      <c r="L65" s="2108"/>
      <c r="M65" s="2108"/>
      <c r="N65" s="2108"/>
      <c r="O65" s="2108"/>
      <c r="P65" s="2109"/>
      <c r="Q65" s="2126"/>
      <c r="R65" s="2127"/>
      <c r="S65" s="1415"/>
      <c r="T65" s="241"/>
      <c r="U65" s="241"/>
      <c r="V65" s="241"/>
      <c r="W65" s="241"/>
      <c r="X65" s="241"/>
      <c r="Y65" s="240"/>
      <c r="Z65" s="1412"/>
      <c r="AA65" s="241"/>
      <c r="AB65" s="241"/>
      <c r="AC65" s="241"/>
      <c r="AD65" s="241"/>
      <c r="AE65" s="241"/>
      <c r="AF65" s="241"/>
      <c r="AG65" s="241"/>
      <c r="AH65" s="241"/>
      <c r="AI65" s="241"/>
      <c r="AJ65" s="241"/>
      <c r="AK65" s="241"/>
      <c r="AL65" s="241"/>
      <c r="AM65" s="241"/>
      <c r="AN65" s="245"/>
      <c r="AO65" s="1413"/>
      <c r="AP65" s="252"/>
    </row>
    <row r="66" spans="2:42" ht="9.9" customHeight="1">
      <c r="B66" s="1418"/>
      <c r="C66" s="219"/>
      <c r="D66" s="2116" t="s">
        <v>1616</v>
      </c>
      <c r="E66" s="2117"/>
      <c r="F66" s="2101" t="s">
        <v>1617</v>
      </c>
      <c r="G66" s="2102"/>
      <c r="H66" s="2102"/>
      <c r="I66" s="2102"/>
      <c r="J66" s="2102"/>
      <c r="K66" s="2102"/>
      <c r="L66" s="2102"/>
      <c r="M66" s="2102"/>
      <c r="N66" s="2102"/>
      <c r="O66" s="2102"/>
      <c r="P66" s="2103"/>
      <c r="Q66" s="2122" t="s">
        <v>1618</v>
      </c>
      <c r="R66" s="2123"/>
      <c r="S66" s="1414"/>
      <c r="T66" s="237"/>
      <c r="U66" s="237"/>
      <c r="V66" s="237"/>
      <c r="W66" s="237"/>
      <c r="X66" s="237"/>
      <c r="Y66" s="1409"/>
      <c r="Z66" s="1408"/>
      <c r="AA66" s="243"/>
      <c r="AB66" s="243"/>
      <c r="AC66" s="243"/>
      <c r="AD66" s="243"/>
      <c r="AE66" s="243"/>
      <c r="AF66" s="243"/>
      <c r="AG66" s="243"/>
      <c r="AH66" s="243"/>
      <c r="AI66" s="243"/>
      <c r="AJ66" s="243"/>
      <c r="AK66" s="243"/>
      <c r="AL66" s="243"/>
      <c r="AM66" s="243"/>
      <c r="AN66" s="243"/>
      <c r="AO66" s="1409"/>
      <c r="AP66" s="252"/>
    </row>
    <row r="67" spans="2:42" ht="30" customHeight="1">
      <c r="B67" s="1418"/>
      <c r="C67" s="219"/>
      <c r="D67" s="2118"/>
      <c r="E67" s="2119"/>
      <c r="F67" s="2104"/>
      <c r="G67" s="2105"/>
      <c r="H67" s="2105"/>
      <c r="I67" s="2105"/>
      <c r="J67" s="2105"/>
      <c r="K67" s="2105"/>
      <c r="L67" s="2105"/>
      <c r="M67" s="2105"/>
      <c r="N67" s="2105"/>
      <c r="O67" s="2105"/>
      <c r="P67" s="2106"/>
      <c r="Q67" s="2124"/>
      <c r="R67" s="2125"/>
      <c r="S67" s="238"/>
      <c r="T67" s="2128"/>
      <c r="U67" s="2129"/>
      <c r="V67" s="2129"/>
      <c r="W67" s="2129"/>
      <c r="X67" s="2117"/>
      <c r="Y67" s="239"/>
      <c r="Z67" s="244"/>
      <c r="AA67" s="2128"/>
      <c r="AB67" s="2129"/>
      <c r="AC67" s="2129"/>
      <c r="AD67" s="2129"/>
      <c r="AE67" s="2129"/>
      <c r="AF67" s="2129"/>
      <c r="AG67" s="2129"/>
      <c r="AH67" s="2129"/>
      <c r="AI67" s="2129"/>
      <c r="AJ67" s="2129"/>
      <c r="AK67" s="2129"/>
      <c r="AL67" s="2129"/>
      <c r="AM67" s="2129"/>
      <c r="AN67" s="2117"/>
      <c r="AO67" s="239"/>
      <c r="AP67" s="252"/>
    </row>
    <row r="68" spans="2:42" ht="30" customHeight="1">
      <c r="B68" s="1418"/>
      <c r="C68" s="219"/>
      <c r="D68" s="2118"/>
      <c r="E68" s="2119"/>
      <c r="F68" s="2104"/>
      <c r="G68" s="2105"/>
      <c r="H68" s="2105"/>
      <c r="I68" s="2105"/>
      <c r="J68" s="2105"/>
      <c r="K68" s="2105"/>
      <c r="L68" s="2105"/>
      <c r="M68" s="2105"/>
      <c r="N68" s="2105"/>
      <c r="O68" s="2105"/>
      <c r="P68" s="2106"/>
      <c r="Q68" s="2124"/>
      <c r="R68" s="2125"/>
      <c r="S68" s="238"/>
      <c r="T68" s="2120"/>
      <c r="U68" s="2130"/>
      <c r="V68" s="2130"/>
      <c r="W68" s="2130"/>
      <c r="X68" s="2121"/>
      <c r="Y68" s="240"/>
      <c r="Z68" s="244"/>
      <c r="AA68" s="2120"/>
      <c r="AB68" s="2130"/>
      <c r="AC68" s="2130"/>
      <c r="AD68" s="2130"/>
      <c r="AE68" s="2130"/>
      <c r="AF68" s="2130"/>
      <c r="AG68" s="2130"/>
      <c r="AH68" s="2130"/>
      <c r="AI68" s="2130"/>
      <c r="AJ68" s="2130"/>
      <c r="AK68" s="2130"/>
      <c r="AL68" s="2130"/>
      <c r="AM68" s="2130"/>
      <c r="AN68" s="2121"/>
      <c r="AO68" s="239"/>
      <c r="AP68" s="252"/>
    </row>
    <row r="69" spans="2:42" ht="9.9" customHeight="1">
      <c r="B69" s="1418"/>
      <c r="C69" s="219"/>
      <c r="D69" s="2120"/>
      <c r="E69" s="2121"/>
      <c r="F69" s="2107"/>
      <c r="G69" s="2108"/>
      <c r="H69" s="2108"/>
      <c r="I69" s="2108"/>
      <c r="J69" s="2108"/>
      <c r="K69" s="2108"/>
      <c r="L69" s="2108"/>
      <c r="M69" s="2108"/>
      <c r="N69" s="2108"/>
      <c r="O69" s="2108"/>
      <c r="P69" s="2109"/>
      <c r="Q69" s="2126"/>
      <c r="R69" s="2127"/>
      <c r="S69" s="1415"/>
      <c r="T69" s="241"/>
      <c r="U69" s="241"/>
      <c r="V69" s="241"/>
      <c r="W69" s="241"/>
      <c r="X69" s="241"/>
      <c r="Y69" s="240"/>
      <c r="Z69" s="1412"/>
      <c r="AA69" s="241"/>
      <c r="AB69" s="241"/>
      <c r="AC69" s="241"/>
      <c r="AD69" s="241"/>
      <c r="AE69" s="241"/>
      <c r="AF69" s="241"/>
      <c r="AG69" s="241"/>
      <c r="AH69" s="241"/>
      <c r="AI69" s="241"/>
      <c r="AJ69" s="241"/>
      <c r="AK69" s="241"/>
      <c r="AL69" s="241"/>
      <c r="AM69" s="241"/>
      <c r="AN69" s="245"/>
      <c r="AO69" s="1413"/>
      <c r="AP69" s="252"/>
    </row>
    <row r="70" spans="2:42" ht="9.9" customHeight="1">
      <c r="B70" s="1418"/>
      <c r="C70" s="219"/>
      <c r="D70" s="2116" t="s">
        <v>1619</v>
      </c>
      <c r="E70" s="2117"/>
      <c r="F70" s="2101" t="s">
        <v>1620</v>
      </c>
      <c r="G70" s="2102"/>
      <c r="H70" s="2102"/>
      <c r="I70" s="2102"/>
      <c r="J70" s="2102"/>
      <c r="K70" s="2102"/>
      <c r="L70" s="2102"/>
      <c r="M70" s="2102"/>
      <c r="N70" s="2102"/>
      <c r="O70" s="2102"/>
      <c r="P70" s="2103"/>
      <c r="Q70" s="2122" t="s">
        <v>1621</v>
      </c>
      <c r="R70" s="2123"/>
      <c r="S70" s="1414"/>
      <c r="T70" s="237"/>
      <c r="U70" s="237"/>
      <c r="V70" s="237"/>
      <c r="W70" s="237"/>
      <c r="X70" s="237"/>
      <c r="Y70" s="1409"/>
      <c r="Z70" s="1408"/>
      <c r="AA70" s="243"/>
      <c r="AB70" s="243"/>
      <c r="AC70" s="243"/>
      <c r="AD70" s="243"/>
      <c r="AE70" s="243"/>
      <c r="AF70" s="243"/>
      <c r="AG70" s="243"/>
      <c r="AH70" s="243"/>
      <c r="AI70" s="243"/>
      <c r="AJ70" s="243"/>
      <c r="AK70" s="243"/>
      <c r="AL70" s="243"/>
      <c r="AM70" s="243"/>
      <c r="AN70" s="243"/>
      <c r="AO70" s="1409"/>
      <c r="AP70" s="252"/>
    </row>
    <row r="71" spans="2:42" ht="30" customHeight="1">
      <c r="B71" s="1418"/>
      <c r="C71" s="219"/>
      <c r="D71" s="2118"/>
      <c r="E71" s="2119"/>
      <c r="F71" s="2104"/>
      <c r="G71" s="2105"/>
      <c r="H71" s="2105"/>
      <c r="I71" s="2105"/>
      <c r="J71" s="2105"/>
      <c r="K71" s="2105"/>
      <c r="L71" s="2105"/>
      <c r="M71" s="2105"/>
      <c r="N71" s="2105"/>
      <c r="O71" s="2105"/>
      <c r="P71" s="2106"/>
      <c r="Q71" s="2124"/>
      <c r="R71" s="2125"/>
      <c r="S71" s="238"/>
      <c r="T71" s="2128"/>
      <c r="U71" s="2129"/>
      <c r="V71" s="2129"/>
      <c r="W71" s="2129"/>
      <c r="X71" s="2117"/>
      <c r="Y71" s="239"/>
      <c r="Z71" s="244"/>
      <c r="AA71" s="2128"/>
      <c r="AB71" s="2129"/>
      <c r="AC71" s="2129"/>
      <c r="AD71" s="2129"/>
      <c r="AE71" s="2129"/>
      <c r="AF71" s="2129"/>
      <c r="AG71" s="2129"/>
      <c r="AH71" s="2129"/>
      <c r="AI71" s="2129"/>
      <c r="AJ71" s="2129"/>
      <c r="AK71" s="2129"/>
      <c r="AL71" s="2129"/>
      <c r="AM71" s="2129"/>
      <c r="AN71" s="2117"/>
      <c r="AO71" s="239"/>
      <c r="AP71" s="252"/>
    </row>
    <row r="72" spans="2:42" ht="30" customHeight="1">
      <c r="B72" s="1418"/>
      <c r="C72" s="219"/>
      <c r="D72" s="2118"/>
      <c r="E72" s="2119"/>
      <c r="F72" s="2104"/>
      <c r="G72" s="2105"/>
      <c r="H72" s="2105"/>
      <c r="I72" s="2105"/>
      <c r="J72" s="2105"/>
      <c r="K72" s="2105"/>
      <c r="L72" s="2105"/>
      <c r="M72" s="2105"/>
      <c r="N72" s="2105"/>
      <c r="O72" s="2105"/>
      <c r="P72" s="2106"/>
      <c r="Q72" s="2124"/>
      <c r="R72" s="2125"/>
      <c r="S72" s="238"/>
      <c r="T72" s="2120"/>
      <c r="U72" s="2130"/>
      <c r="V72" s="2130"/>
      <c r="W72" s="2130"/>
      <c r="X72" s="2121"/>
      <c r="Y72" s="240"/>
      <c r="Z72" s="244"/>
      <c r="AA72" s="2120"/>
      <c r="AB72" s="2130"/>
      <c r="AC72" s="2130"/>
      <c r="AD72" s="2130"/>
      <c r="AE72" s="2130"/>
      <c r="AF72" s="2130"/>
      <c r="AG72" s="2130"/>
      <c r="AH72" s="2130"/>
      <c r="AI72" s="2130"/>
      <c r="AJ72" s="2130"/>
      <c r="AK72" s="2130"/>
      <c r="AL72" s="2130"/>
      <c r="AM72" s="2130"/>
      <c r="AN72" s="2121"/>
      <c r="AO72" s="239"/>
      <c r="AP72" s="252"/>
    </row>
    <row r="73" spans="2:42" ht="9.9" customHeight="1">
      <c r="B73" s="1418"/>
      <c r="C73" s="219"/>
      <c r="D73" s="2120"/>
      <c r="E73" s="2121"/>
      <c r="F73" s="2107"/>
      <c r="G73" s="2108"/>
      <c r="H73" s="2108"/>
      <c r="I73" s="2108"/>
      <c r="J73" s="2108"/>
      <c r="K73" s="2108"/>
      <c r="L73" s="2108"/>
      <c r="M73" s="2108"/>
      <c r="N73" s="2108"/>
      <c r="O73" s="2108"/>
      <c r="P73" s="2109"/>
      <c r="Q73" s="2126"/>
      <c r="R73" s="2127"/>
      <c r="S73" s="1415"/>
      <c r="T73" s="241"/>
      <c r="U73" s="241"/>
      <c r="V73" s="241"/>
      <c r="W73" s="241"/>
      <c r="X73" s="241"/>
      <c r="Y73" s="240"/>
      <c r="Z73" s="1412"/>
      <c r="AA73" s="241"/>
      <c r="AB73" s="241"/>
      <c r="AC73" s="241"/>
      <c r="AD73" s="241"/>
      <c r="AE73" s="241"/>
      <c r="AF73" s="241"/>
      <c r="AG73" s="241"/>
      <c r="AH73" s="241"/>
      <c r="AI73" s="241"/>
      <c r="AJ73" s="241"/>
      <c r="AK73" s="241"/>
      <c r="AL73" s="241"/>
      <c r="AM73" s="241"/>
      <c r="AN73" s="245"/>
      <c r="AO73" s="1413"/>
      <c r="AP73" s="252"/>
    </row>
    <row r="74" spans="2:42" ht="9.9" customHeight="1">
      <c r="B74" s="1418"/>
      <c r="C74" s="219"/>
      <c r="D74" s="2116" t="s">
        <v>1622</v>
      </c>
      <c r="E74" s="2117"/>
      <c r="F74" s="2101" t="s">
        <v>1623</v>
      </c>
      <c r="G74" s="2102"/>
      <c r="H74" s="2102"/>
      <c r="I74" s="2102"/>
      <c r="J74" s="2102"/>
      <c r="K74" s="2102"/>
      <c r="L74" s="2102"/>
      <c r="M74" s="2102"/>
      <c r="N74" s="2102"/>
      <c r="O74" s="2102"/>
      <c r="P74" s="2103"/>
      <c r="Q74" s="2122" t="s">
        <v>1624</v>
      </c>
      <c r="R74" s="2123"/>
      <c r="S74" s="1414"/>
      <c r="T74" s="237"/>
      <c r="U74" s="237"/>
      <c r="V74" s="237"/>
      <c r="W74" s="237"/>
      <c r="X74" s="237"/>
      <c r="Y74" s="1409"/>
      <c r="Z74" s="1408"/>
      <c r="AA74" s="243"/>
      <c r="AB74" s="243"/>
      <c r="AC74" s="243"/>
      <c r="AD74" s="243"/>
      <c r="AE74" s="243"/>
      <c r="AF74" s="243"/>
      <c r="AG74" s="243"/>
      <c r="AH74" s="243"/>
      <c r="AI74" s="243"/>
      <c r="AJ74" s="243"/>
      <c r="AK74" s="243"/>
      <c r="AL74" s="243"/>
      <c r="AM74" s="243"/>
      <c r="AN74" s="243"/>
      <c r="AO74" s="1409"/>
      <c r="AP74" s="252"/>
    </row>
    <row r="75" spans="2:42" ht="30" customHeight="1">
      <c r="B75" s="1418"/>
      <c r="C75" s="219"/>
      <c r="D75" s="2118"/>
      <c r="E75" s="2119"/>
      <c r="F75" s="2104"/>
      <c r="G75" s="2105"/>
      <c r="H75" s="2105"/>
      <c r="I75" s="2105"/>
      <c r="J75" s="2105"/>
      <c r="K75" s="2105"/>
      <c r="L75" s="2105"/>
      <c r="M75" s="2105"/>
      <c r="N75" s="2105"/>
      <c r="O75" s="2105"/>
      <c r="P75" s="2106"/>
      <c r="Q75" s="2124"/>
      <c r="R75" s="2125"/>
      <c r="S75" s="238"/>
      <c r="T75" s="2128"/>
      <c r="U75" s="2129"/>
      <c r="V75" s="2129"/>
      <c r="W75" s="2129"/>
      <c r="X75" s="2117"/>
      <c r="Y75" s="239"/>
      <c r="Z75" s="244"/>
      <c r="AA75" s="2128"/>
      <c r="AB75" s="2129"/>
      <c r="AC75" s="2129"/>
      <c r="AD75" s="2129"/>
      <c r="AE75" s="2129"/>
      <c r="AF75" s="2129"/>
      <c r="AG75" s="2129"/>
      <c r="AH75" s="2129"/>
      <c r="AI75" s="2129"/>
      <c r="AJ75" s="2129"/>
      <c r="AK75" s="2129"/>
      <c r="AL75" s="2129"/>
      <c r="AM75" s="2129"/>
      <c r="AN75" s="2117"/>
      <c r="AO75" s="239"/>
      <c r="AP75" s="252"/>
    </row>
    <row r="76" spans="2:42" ht="30" customHeight="1">
      <c r="B76" s="1418"/>
      <c r="C76" s="219"/>
      <c r="D76" s="2118"/>
      <c r="E76" s="2119"/>
      <c r="F76" s="2104"/>
      <c r="G76" s="2105"/>
      <c r="H76" s="2105"/>
      <c r="I76" s="2105"/>
      <c r="J76" s="2105"/>
      <c r="K76" s="2105"/>
      <c r="L76" s="2105"/>
      <c r="M76" s="2105"/>
      <c r="N76" s="2105"/>
      <c r="O76" s="2105"/>
      <c r="P76" s="2106"/>
      <c r="Q76" s="2124"/>
      <c r="R76" s="2125"/>
      <c r="S76" s="238"/>
      <c r="T76" s="2120"/>
      <c r="U76" s="2130"/>
      <c r="V76" s="2130"/>
      <c r="W76" s="2130"/>
      <c r="X76" s="2121"/>
      <c r="Y76" s="240"/>
      <c r="Z76" s="244"/>
      <c r="AA76" s="2120"/>
      <c r="AB76" s="2130"/>
      <c r="AC76" s="2130"/>
      <c r="AD76" s="2130"/>
      <c r="AE76" s="2130"/>
      <c r="AF76" s="2130"/>
      <c r="AG76" s="2130"/>
      <c r="AH76" s="2130"/>
      <c r="AI76" s="2130"/>
      <c r="AJ76" s="2130"/>
      <c r="AK76" s="2130"/>
      <c r="AL76" s="2130"/>
      <c r="AM76" s="2130"/>
      <c r="AN76" s="2121"/>
      <c r="AO76" s="239"/>
      <c r="AP76" s="252"/>
    </row>
    <row r="77" spans="2:42" ht="9.9" customHeight="1">
      <c r="B77" s="1418"/>
      <c r="C77" s="219"/>
      <c r="D77" s="2120"/>
      <c r="E77" s="2121"/>
      <c r="F77" s="2107"/>
      <c r="G77" s="2108"/>
      <c r="H77" s="2108"/>
      <c r="I77" s="2108"/>
      <c r="J77" s="2108"/>
      <c r="K77" s="2108"/>
      <c r="L77" s="2108"/>
      <c r="M77" s="2108"/>
      <c r="N77" s="2108"/>
      <c r="O77" s="2108"/>
      <c r="P77" s="2109"/>
      <c r="Q77" s="2126"/>
      <c r="R77" s="2127"/>
      <c r="S77" s="1415"/>
      <c r="T77" s="241"/>
      <c r="U77" s="241"/>
      <c r="V77" s="241"/>
      <c r="W77" s="241"/>
      <c r="X77" s="241"/>
      <c r="Y77" s="240"/>
      <c r="Z77" s="1412"/>
      <c r="AA77" s="241"/>
      <c r="AB77" s="241"/>
      <c r="AC77" s="241"/>
      <c r="AD77" s="241"/>
      <c r="AE77" s="241"/>
      <c r="AF77" s="241"/>
      <c r="AG77" s="241"/>
      <c r="AH77" s="241"/>
      <c r="AI77" s="241"/>
      <c r="AJ77" s="241"/>
      <c r="AK77" s="241"/>
      <c r="AL77" s="241"/>
      <c r="AM77" s="241"/>
      <c r="AN77" s="245"/>
      <c r="AO77" s="1413"/>
      <c r="AP77" s="252"/>
    </row>
    <row r="78" spans="2:42" ht="9.9" customHeight="1">
      <c r="B78" s="1418"/>
      <c r="C78" s="219"/>
      <c r="D78" s="2116" t="s">
        <v>1625</v>
      </c>
      <c r="E78" s="2117"/>
      <c r="F78" s="2101" t="s">
        <v>1626</v>
      </c>
      <c r="G78" s="2102"/>
      <c r="H78" s="2102"/>
      <c r="I78" s="2102"/>
      <c r="J78" s="2102"/>
      <c r="K78" s="2102"/>
      <c r="L78" s="2102"/>
      <c r="M78" s="2102"/>
      <c r="N78" s="2102"/>
      <c r="O78" s="2102"/>
      <c r="P78" s="2103"/>
      <c r="Q78" s="2122" t="s">
        <v>1627</v>
      </c>
      <c r="R78" s="2123"/>
      <c r="S78" s="1414"/>
      <c r="T78" s="237"/>
      <c r="U78" s="237"/>
      <c r="V78" s="237"/>
      <c r="W78" s="237"/>
      <c r="X78" s="237"/>
      <c r="Y78" s="1409"/>
      <c r="Z78" s="1408"/>
      <c r="AA78" s="243"/>
      <c r="AB78" s="243"/>
      <c r="AC78" s="243"/>
      <c r="AD78" s="243"/>
      <c r="AE78" s="243"/>
      <c r="AF78" s="243"/>
      <c r="AG78" s="243"/>
      <c r="AH78" s="243"/>
      <c r="AI78" s="243"/>
      <c r="AJ78" s="243"/>
      <c r="AK78" s="243"/>
      <c r="AL78" s="243"/>
      <c r="AM78" s="243"/>
      <c r="AN78" s="243"/>
      <c r="AO78" s="1409"/>
      <c r="AP78" s="252"/>
    </row>
    <row r="79" spans="2:42" ht="30" customHeight="1">
      <c r="B79" s="1418"/>
      <c r="C79" s="219"/>
      <c r="D79" s="2118"/>
      <c r="E79" s="2119"/>
      <c r="F79" s="2104"/>
      <c r="G79" s="2105"/>
      <c r="H79" s="2105"/>
      <c r="I79" s="2105"/>
      <c r="J79" s="2105"/>
      <c r="K79" s="2105"/>
      <c r="L79" s="2105"/>
      <c r="M79" s="2105"/>
      <c r="N79" s="2105"/>
      <c r="O79" s="2105"/>
      <c r="P79" s="2106"/>
      <c r="Q79" s="2124"/>
      <c r="R79" s="2125"/>
      <c r="S79" s="238"/>
      <c r="T79" s="2128"/>
      <c r="U79" s="2129"/>
      <c r="V79" s="2129"/>
      <c r="W79" s="2129"/>
      <c r="X79" s="2117"/>
      <c r="Y79" s="239"/>
      <c r="Z79" s="244"/>
      <c r="AA79" s="2128"/>
      <c r="AB79" s="2129"/>
      <c r="AC79" s="2129"/>
      <c r="AD79" s="2129"/>
      <c r="AE79" s="2129"/>
      <c r="AF79" s="2129"/>
      <c r="AG79" s="2129"/>
      <c r="AH79" s="2129"/>
      <c r="AI79" s="2129"/>
      <c r="AJ79" s="2129"/>
      <c r="AK79" s="2129"/>
      <c r="AL79" s="2129"/>
      <c r="AM79" s="2129"/>
      <c r="AN79" s="2117"/>
      <c r="AO79" s="239"/>
      <c r="AP79" s="252"/>
    </row>
    <row r="80" spans="2:42" ht="30" customHeight="1">
      <c r="B80" s="1418"/>
      <c r="C80" s="219"/>
      <c r="D80" s="2118"/>
      <c r="E80" s="2119"/>
      <c r="F80" s="2104"/>
      <c r="G80" s="2105"/>
      <c r="H80" s="2105"/>
      <c r="I80" s="2105"/>
      <c r="J80" s="2105"/>
      <c r="K80" s="2105"/>
      <c r="L80" s="2105"/>
      <c r="M80" s="2105"/>
      <c r="N80" s="2105"/>
      <c r="O80" s="2105"/>
      <c r="P80" s="2106"/>
      <c r="Q80" s="2124"/>
      <c r="R80" s="2125"/>
      <c r="S80" s="238"/>
      <c r="T80" s="2120"/>
      <c r="U80" s="2130"/>
      <c r="V80" s="2130"/>
      <c r="W80" s="2130"/>
      <c r="X80" s="2121"/>
      <c r="Y80" s="240"/>
      <c r="Z80" s="244"/>
      <c r="AA80" s="2120"/>
      <c r="AB80" s="2130"/>
      <c r="AC80" s="2130"/>
      <c r="AD80" s="2130"/>
      <c r="AE80" s="2130"/>
      <c r="AF80" s="2130"/>
      <c r="AG80" s="2130"/>
      <c r="AH80" s="2130"/>
      <c r="AI80" s="2130"/>
      <c r="AJ80" s="2130"/>
      <c r="AK80" s="2130"/>
      <c r="AL80" s="2130"/>
      <c r="AM80" s="2130"/>
      <c r="AN80" s="2121"/>
      <c r="AO80" s="239"/>
      <c r="AP80" s="252"/>
    </row>
    <row r="81" spans="2:42" ht="9.9" customHeight="1">
      <c r="B81" s="1418"/>
      <c r="C81" s="219"/>
      <c r="D81" s="2120"/>
      <c r="E81" s="2121"/>
      <c r="F81" s="2107"/>
      <c r="G81" s="2108"/>
      <c r="H81" s="2108"/>
      <c r="I81" s="2108"/>
      <c r="J81" s="2108"/>
      <c r="K81" s="2108"/>
      <c r="L81" s="2108"/>
      <c r="M81" s="2108"/>
      <c r="N81" s="2108"/>
      <c r="O81" s="2108"/>
      <c r="P81" s="2109"/>
      <c r="Q81" s="2126"/>
      <c r="R81" s="2127"/>
      <c r="S81" s="1415"/>
      <c r="T81" s="241"/>
      <c r="U81" s="241"/>
      <c r="V81" s="241"/>
      <c r="W81" s="241"/>
      <c r="X81" s="241"/>
      <c r="Y81" s="240"/>
      <c r="Z81" s="1412"/>
      <c r="AA81" s="241"/>
      <c r="AB81" s="241"/>
      <c r="AC81" s="241"/>
      <c r="AD81" s="241"/>
      <c r="AE81" s="241"/>
      <c r="AF81" s="241"/>
      <c r="AG81" s="241"/>
      <c r="AH81" s="241"/>
      <c r="AI81" s="241"/>
      <c r="AJ81" s="241"/>
      <c r="AK81" s="241"/>
      <c r="AL81" s="241"/>
      <c r="AM81" s="241"/>
      <c r="AN81" s="245"/>
      <c r="AO81" s="1413"/>
      <c r="AP81" s="252"/>
    </row>
    <row r="82" spans="2:42" ht="9.9" customHeight="1">
      <c r="B82" s="1418"/>
      <c r="C82" s="219"/>
      <c r="D82" s="1419"/>
      <c r="E82" s="237"/>
      <c r="F82" s="237"/>
      <c r="G82" s="237"/>
      <c r="H82" s="237"/>
      <c r="I82" s="237"/>
      <c r="J82" s="237"/>
      <c r="K82" s="237"/>
      <c r="L82" s="237"/>
      <c r="M82" s="237"/>
      <c r="N82" s="237"/>
      <c r="O82" s="237"/>
      <c r="P82" s="1420"/>
      <c r="Q82" s="2122" t="s">
        <v>1628</v>
      </c>
      <c r="R82" s="2137"/>
      <c r="S82" s="1414"/>
      <c r="T82" s="237"/>
      <c r="U82" s="237"/>
      <c r="V82" s="237"/>
      <c r="W82" s="237"/>
      <c r="X82" s="237"/>
      <c r="Y82" s="1409"/>
      <c r="Z82" s="1408"/>
      <c r="AA82" s="243"/>
      <c r="AB82" s="243"/>
      <c r="AC82" s="243"/>
      <c r="AD82" s="243"/>
      <c r="AE82" s="243"/>
      <c r="AF82" s="243"/>
      <c r="AG82" s="243"/>
      <c r="AH82" s="243"/>
      <c r="AI82" s="243"/>
      <c r="AJ82" s="243"/>
      <c r="AK82" s="243"/>
      <c r="AL82" s="243"/>
      <c r="AM82" s="243"/>
      <c r="AN82" s="243"/>
      <c r="AO82" s="1409"/>
      <c r="AP82" s="252"/>
    </row>
    <row r="83" spans="2:42" ht="30" customHeight="1">
      <c r="B83" s="1418"/>
      <c r="C83" s="219"/>
      <c r="D83" s="238"/>
      <c r="E83" s="213"/>
      <c r="F83" s="213"/>
      <c r="G83" s="2139" t="s">
        <v>1629</v>
      </c>
      <c r="H83" s="2105"/>
      <c r="I83" s="2105"/>
      <c r="J83" s="2105"/>
      <c r="K83" s="2105"/>
      <c r="L83" s="213"/>
      <c r="M83" s="213"/>
      <c r="N83" s="213"/>
      <c r="O83" s="213"/>
      <c r="P83" s="263"/>
      <c r="Q83" s="2124"/>
      <c r="R83" s="2138"/>
      <c r="S83" s="238"/>
      <c r="T83" s="2128">
        <f>T19+T23+T27+T31+T35+T39+T43+T47+T51+T55+T59+T63+T67+T71+T75+T79</f>
        <v>0</v>
      </c>
      <c r="U83" s="2129"/>
      <c r="V83" s="2129"/>
      <c r="W83" s="2129"/>
      <c r="X83" s="2117"/>
      <c r="Y83" s="239"/>
      <c r="Z83" s="244"/>
      <c r="AA83" s="2128">
        <f>AA19+AA23+AA27+AA31+AA35+AA39+AA43+AA47+AA51+AA55+AA59+AA63+AA67+AA71+AA75+AA79</f>
        <v>0</v>
      </c>
      <c r="AB83" s="2129"/>
      <c r="AC83" s="2129"/>
      <c r="AD83" s="2129"/>
      <c r="AE83" s="2129"/>
      <c r="AF83" s="2129"/>
      <c r="AG83" s="2129"/>
      <c r="AH83" s="2129"/>
      <c r="AI83" s="2129"/>
      <c r="AJ83" s="2129"/>
      <c r="AK83" s="2129"/>
      <c r="AL83" s="2129"/>
      <c r="AM83" s="2129"/>
      <c r="AN83" s="2117"/>
      <c r="AO83" s="239"/>
      <c r="AP83" s="252"/>
    </row>
    <row r="84" spans="2:42" ht="30" customHeight="1">
      <c r="B84" s="1418"/>
      <c r="C84" s="219"/>
      <c r="D84" s="238"/>
      <c r="E84" s="213"/>
      <c r="F84" s="213"/>
      <c r="G84" s="2105"/>
      <c r="H84" s="2105"/>
      <c r="I84" s="2105"/>
      <c r="J84" s="2105"/>
      <c r="K84" s="2105"/>
      <c r="L84" s="213"/>
      <c r="M84" s="213"/>
      <c r="N84" s="213"/>
      <c r="O84" s="213"/>
      <c r="P84" s="263"/>
      <c r="Q84" s="2124"/>
      <c r="R84" s="2138"/>
      <c r="S84" s="238"/>
      <c r="T84" s="2120"/>
      <c r="U84" s="2130"/>
      <c r="V84" s="2130"/>
      <c r="W84" s="2130"/>
      <c r="X84" s="2121"/>
      <c r="Y84" s="240"/>
      <c r="Z84" s="244"/>
      <c r="AA84" s="2120"/>
      <c r="AB84" s="2130"/>
      <c r="AC84" s="2130"/>
      <c r="AD84" s="2130"/>
      <c r="AE84" s="2130"/>
      <c r="AF84" s="2130"/>
      <c r="AG84" s="2130"/>
      <c r="AH84" s="2130"/>
      <c r="AI84" s="2130"/>
      <c r="AJ84" s="2130"/>
      <c r="AK84" s="2130"/>
      <c r="AL84" s="2130"/>
      <c r="AM84" s="2130"/>
      <c r="AN84" s="2121"/>
      <c r="AO84" s="239"/>
      <c r="AP84" s="252"/>
    </row>
    <row r="85" spans="2:42" ht="9.9" customHeight="1">
      <c r="B85" s="1418"/>
      <c r="C85" s="219"/>
      <c r="D85" s="238"/>
      <c r="E85" s="213"/>
      <c r="F85" s="213"/>
      <c r="G85" s="213"/>
      <c r="H85" s="213"/>
      <c r="I85" s="213"/>
      <c r="J85" s="213"/>
      <c r="K85" s="213"/>
      <c r="L85" s="213"/>
      <c r="M85" s="213"/>
      <c r="N85" s="213"/>
      <c r="O85" s="213"/>
      <c r="P85" s="263"/>
      <c r="Q85" s="2124"/>
      <c r="R85" s="2138"/>
      <c r="S85" s="238"/>
      <c r="T85" s="213"/>
      <c r="U85" s="213"/>
      <c r="V85" s="213"/>
      <c r="W85" s="213"/>
      <c r="X85" s="213"/>
      <c r="Y85" s="240"/>
      <c r="Z85" s="244"/>
      <c r="AA85" s="213"/>
      <c r="AB85" s="213"/>
      <c r="AC85" s="213"/>
      <c r="AD85" s="213"/>
      <c r="AE85" s="213"/>
      <c r="AF85" s="213"/>
      <c r="AG85" s="213"/>
      <c r="AH85" s="213"/>
      <c r="AI85" s="213"/>
      <c r="AJ85" s="213"/>
      <c r="AK85" s="213"/>
      <c r="AL85" s="213"/>
      <c r="AM85" s="213"/>
      <c r="AN85" s="222"/>
      <c r="AO85" s="1413"/>
      <c r="AP85" s="252"/>
    </row>
    <row r="86" spans="2:42" ht="9.9" customHeight="1">
      <c r="B86" s="1421"/>
      <c r="C86" s="217"/>
      <c r="D86" s="2131" t="s">
        <v>1630</v>
      </c>
      <c r="E86" s="2132"/>
      <c r="F86" s="2132"/>
      <c r="G86" s="2132"/>
      <c r="H86" s="2132"/>
      <c r="I86" s="2132"/>
      <c r="J86" s="2132"/>
      <c r="K86" s="2132"/>
      <c r="L86" s="2132"/>
      <c r="M86" s="2132"/>
      <c r="N86" s="2132"/>
      <c r="O86" s="2132"/>
      <c r="P86" s="2132"/>
      <c r="Q86" s="2132"/>
      <c r="R86" s="2132"/>
      <c r="S86" s="2132"/>
      <c r="T86" s="2132"/>
      <c r="U86" s="2132"/>
      <c r="V86" s="2132"/>
      <c r="W86" s="2132"/>
      <c r="X86" s="2132"/>
      <c r="Y86" s="2132"/>
      <c r="Z86" s="2132"/>
      <c r="AA86" s="2132"/>
      <c r="AB86" s="2132"/>
      <c r="AC86" s="2132"/>
      <c r="AD86" s="2132"/>
      <c r="AE86" s="2132"/>
      <c r="AF86" s="2132"/>
      <c r="AG86" s="2132"/>
      <c r="AH86" s="2132"/>
      <c r="AI86" s="2132"/>
      <c r="AJ86" s="2132"/>
      <c r="AK86" s="2132"/>
      <c r="AL86" s="2132"/>
      <c r="AM86" s="2132"/>
      <c r="AN86" s="2132"/>
      <c r="AO86" s="264"/>
      <c r="AP86" s="252"/>
    </row>
    <row r="87" spans="2:42" ht="30" customHeight="1">
      <c r="B87" s="1421"/>
      <c r="C87" s="217"/>
      <c r="D87" s="2133"/>
      <c r="E87" s="2134"/>
      <c r="F87" s="2134"/>
      <c r="G87" s="2134"/>
      <c r="H87" s="2134"/>
      <c r="I87" s="2134"/>
      <c r="J87" s="2134"/>
      <c r="K87" s="2134"/>
      <c r="L87" s="2134"/>
      <c r="M87" s="2134"/>
      <c r="N87" s="2134"/>
      <c r="O87" s="2134"/>
      <c r="P87" s="2134"/>
      <c r="Q87" s="2134"/>
      <c r="R87" s="2134"/>
      <c r="S87" s="2134"/>
      <c r="T87" s="2134"/>
      <c r="U87" s="2134"/>
      <c r="V87" s="2134"/>
      <c r="W87" s="2134"/>
      <c r="X87" s="2134"/>
      <c r="Y87" s="2134"/>
      <c r="Z87" s="2134"/>
      <c r="AA87" s="2134"/>
      <c r="AB87" s="2134"/>
      <c r="AC87" s="2134"/>
      <c r="AD87" s="2134"/>
      <c r="AE87" s="2134"/>
      <c r="AF87" s="2134"/>
      <c r="AG87" s="2134"/>
      <c r="AH87" s="2134"/>
      <c r="AI87" s="2134"/>
      <c r="AJ87" s="2134"/>
      <c r="AK87" s="2134"/>
      <c r="AL87" s="2134"/>
      <c r="AM87" s="2134"/>
      <c r="AN87" s="2134"/>
      <c r="AO87" s="264"/>
      <c r="AP87" s="252"/>
    </row>
    <row r="88" spans="2:42" ht="30" customHeight="1">
      <c r="B88" s="1421"/>
      <c r="C88" s="217"/>
      <c r="D88" s="2133"/>
      <c r="E88" s="2134"/>
      <c r="F88" s="2134"/>
      <c r="G88" s="2134"/>
      <c r="H88" s="2134"/>
      <c r="I88" s="2134"/>
      <c r="J88" s="2134"/>
      <c r="K88" s="2134"/>
      <c r="L88" s="2134"/>
      <c r="M88" s="2134"/>
      <c r="N88" s="2134"/>
      <c r="O88" s="2134"/>
      <c r="P88" s="2134"/>
      <c r="Q88" s="2134"/>
      <c r="R88" s="2134"/>
      <c r="S88" s="2134"/>
      <c r="T88" s="2134"/>
      <c r="U88" s="2134"/>
      <c r="V88" s="2134"/>
      <c r="W88" s="2134"/>
      <c r="X88" s="2134"/>
      <c r="Y88" s="2134"/>
      <c r="Z88" s="2134"/>
      <c r="AA88" s="2134"/>
      <c r="AB88" s="2134"/>
      <c r="AC88" s="2134"/>
      <c r="AD88" s="2134"/>
      <c r="AE88" s="2134"/>
      <c r="AF88" s="2134"/>
      <c r="AG88" s="2134"/>
      <c r="AH88" s="2134"/>
      <c r="AI88" s="2134"/>
      <c r="AJ88" s="2134"/>
      <c r="AK88" s="2134"/>
      <c r="AL88" s="2134"/>
      <c r="AM88" s="2134"/>
      <c r="AN88" s="2134"/>
      <c r="AO88" s="264"/>
      <c r="AP88" s="252"/>
    </row>
    <row r="89" spans="2:42" ht="9.9" customHeight="1">
      <c r="B89" s="1421"/>
      <c r="C89" s="217"/>
      <c r="D89" s="2135"/>
      <c r="E89" s="2136"/>
      <c r="F89" s="2136"/>
      <c r="G89" s="2136"/>
      <c r="H89" s="2136"/>
      <c r="I89" s="2136"/>
      <c r="J89" s="2136"/>
      <c r="K89" s="2136"/>
      <c r="L89" s="2136"/>
      <c r="M89" s="2136"/>
      <c r="N89" s="2136"/>
      <c r="O89" s="2136"/>
      <c r="P89" s="2136"/>
      <c r="Q89" s="2136"/>
      <c r="R89" s="2136"/>
      <c r="S89" s="2136"/>
      <c r="T89" s="2136"/>
      <c r="U89" s="2136"/>
      <c r="V89" s="2136"/>
      <c r="W89" s="2136"/>
      <c r="X89" s="2136"/>
      <c r="Y89" s="2136"/>
      <c r="Z89" s="2136"/>
      <c r="AA89" s="2136"/>
      <c r="AB89" s="2136"/>
      <c r="AC89" s="2136"/>
      <c r="AD89" s="2136"/>
      <c r="AE89" s="2136"/>
      <c r="AF89" s="2136"/>
      <c r="AG89" s="2136"/>
      <c r="AH89" s="2136"/>
      <c r="AI89" s="2136"/>
      <c r="AJ89" s="2136"/>
      <c r="AK89" s="2136"/>
      <c r="AL89" s="2136"/>
      <c r="AM89" s="2136"/>
      <c r="AN89" s="2136"/>
      <c r="AO89" s="1422"/>
      <c r="AP89" s="252"/>
    </row>
    <row r="90" spans="2:42" ht="9.9" customHeight="1">
      <c r="B90" s="1421"/>
      <c r="C90" s="217"/>
      <c r="D90" s="256"/>
      <c r="E90" s="256"/>
      <c r="F90" s="256"/>
      <c r="G90" s="256"/>
      <c r="H90" s="256"/>
      <c r="I90" s="256"/>
      <c r="J90" s="256"/>
      <c r="K90" s="256"/>
      <c r="L90" s="256"/>
      <c r="M90" s="256"/>
      <c r="N90" s="256"/>
      <c r="O90" s="256"/>
      <c r="P90" s="256"/>
      <c r="Q90" s="256"/>
      <c r="R90" s="256"/>
      <c r="S90" s="256"/>
      <c r="T90" s="256"/>
      <c r="U90" s="256"/>
      <c r="V90" s="256"/>
      <c r="W90" s="256"/>
      <c r="X90" s="256"/>
      <c r="Y90" s="256"/>
      <c r="Z90" s="256"/>
      <c r="AA90" s="256"/>
      <c r="AB90" s="256"/>
      <c r="AC90" s="256"/>
      <c r="AD90" s="256"/>
      <c r="AE90" s="256"/>
      <c r="AF90" s="256"/>
      <c r="AG90" s="256"/>
      <c r="AH90" s="256"/>
      <c r="AI90" s="256"/>
      <c r="AJ90" s="256"/>
      <c r="AK90" s="256"/>
      <c r="AL90" s="256"/>
      <c r="AM90" s="256"/>
      <c r="AN90" s="256"/>
      <c r="AO90" s="256"/>
      <c r="AP90" s="252"/>
    </row>
    <row r="91" spans="2:42" ht="30" customHeight="1">
      <c r="B91" s="1421"/>
      <c r="C91" s="217"/>
      <c r="D91" s="257"/>
      <c r="E91" s="257"/>
      <c r="F91" s="257"/>
      <c r="G91" s="257"/>
      <c r="H91" s="257"/>
      <c r="I91" s="257"/>
      <c r="J91" s="257"/>
      <c r="K91" s="257"/>
      <c r="L91" s="257"/>
      <c r="M91" s="257"/>
      <c r="N91" s="257"/>
      <c r="O91" s="257"/>
      <c r="P91" s="257"/>
      <c r="Q91" s="257"/>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2"/>
    </row>
    <row r="92" spans="2:42" ht="30" customHeight="1">
      <c r="B92" s="1421"/>
      <c r="C92" s="217"/>
      <c r="D92" s="257"/>
      <c r="E92" s="257"/>
      <c r="F92" s="257"/>
      <c r="G92" s="257"/>
      <c r="H92" s="257"/>
      <c r="I92" s="257"/>
      <c r="J92" s="257"/>
      <c r="K92" s="257"/>
      <c r="L92" s="257"/>
      <c r="M92" s="257"/>
      <c r="N92" s="257"/>
      <c r="O92" s="257"/>
      <c r="P92" s="257"/>
      <c r="Q92" s="257"/>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2"/>
    </row>
    <row r="93" spans="2:42" ht="30" customHeight="1">
      <c r="B93" s="1421"/>
      <c r="C93" s="217"/>
      <c r="D93" s="257"/>
      <c r="E93" s="257"/>
      <c r="F93" s="257"/>
      <c r="G93" s="257"/>
      <c r="H93" s="257"/>
      <c r="I93" s="257"/>
      <c r="J93" s="257"/>
      <c r="K93" s="257"/>
      <c r="L93" s="257"/>
      <c r="M93" s="257"/>
      <c r="N93" s="257"/>
      <c r="O93" s="257"/>
      <c r="P93" s="257"/>
      <c r="Q93" s="257"/>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2"/>
    </row>
    <row r="94" spans="2:42" ht="30" customHeight="1">
      <c r="B94" s="1421"/>
      <c r="C94" s="217"/>
      <c r="D94" s="257"/>
      <c r="E94" s="257"/>
      <c r="F94" s="257"/>
      <c r="G94" s="257"/>
      <c r="H94" s="257"/>
      <c r="I94" s="257"/>
      <c r="J94" s="257"/>
      <c r="K94" s="257"/>
      <c r="L94" s="257"/>
      <c r="M94" s="257"/>
      <c r="N94" s="257"/>
      <c r="O94" s="257"/>
      <c r="P94" s="257"/>
      <c r="Q94" s="257"/>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2"/>
    </row>
    <row r="95" spans="2:42" ht="30" customHeight="1">
      <c r="B95" s="1421"/>
      <c r="C95" s="217"/>
      <c r="D95" s="257"/>
      <c r="E95" s="257"/>
      <c r="F95" s="257"/>
      <c r="G95" s="257"/>
      <c r="H95" s="257"/>
      <c r="I95" s="257"/>
      <c r="J95" s="257"/>
      <c r="K95" s="257"/>
      <c r="L95" s="257"/>
      <c r="M95" s="257"/>
      <c r="N95" s="257"/>
      <c r="O95" s="257"/>
      <c r="P95" s="257"/>
      <c r="Q95" s="257"/>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2"/>
    </row>
    <row r="96" spans="2:42" ht="30" customHeight="1">
      <c r="B96" s="1421"/>
      <c r="C96" s="217"/>
      <c r="D96" s="257"/>
      <c r="E96" s="257"/>
      <c r="F96" s="257"/>
      <c r="G96" s="257"/>
      <c r="H96" s="257"/>
      <c r="I96" s="257"/>
      <c r="J96" s="257"/>
      <c r="K96" s="257"/>
      <c r="L96" s="257"/>
      <c r="M96" s="257"/>
      <c r="N96" s="257"/>
      <c r="O96" s="257"/>
      <c r="P96" s="257"/>
      <c r="Q96" s="257"/>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2"/>
    </row>
    <row r="97" spans="2:42" ht="30" customHeight="1">
      <c r="B97" s="1421"/>
      <c r="C97" s="217"/>
      <c r="D97" s="257"/>
      <c r="E97" s="257"/>
      <c r="F97" s="257"/>
      <c r="G97" s="257"/>
      <c r="H97" s="257"/>
      <c r="I97" s="257"/>
      <c r="J97" s="257"/>
      <c r="K97" s="257"/>
      <c r="L97" s="257"/>
      <c r="M97" s="257"/>
      <c r="N97" s="257"/>
      <c r="O97" s="257"/>
      <c r="P97" s="257"/>
      <c r="Q97" s="257"/>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2"/>
    </row>
    <row r="98" spans="2:42" ht="30" customHeight="1">
      <c r="B98" s="1421"/>
      <c r="C98" s="217"/>
      <c r="D98" s="257"/>
      <c r="E98" s="257"/>
      <c r="F98" s="257"/>
      <c r="G98" s="257"/>
      <c r="H98" s="257"/>
      <c r="I98" s="257"/>
      <c r="J98" s="257"/>
      <c r="K98" s="257"/>
      <c r="L98" s="257"/>
      <c r="M98" s="257"/>
      <c r="N98" s="257"/>
      <c r="O98" s="257"/>
      <c r="P98" s="257"/>
      <c r="Q98" s="257"/>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2"/>
    </row>
    <row r="99" spans="2:42" ht="30" customHeight="1">
      <c r="B99" s="1421"/>
      <c r="C99" s="217"/>
      <c r="D99" s="257"/>
      <c r="E99" s="257"/>
      <c r="F99" s="257"/>
      <c r="G99" s="257"/>
      <c r="H99" s="257"/>
      <c r="I99" s="257"/>
      <c r="J99" s="257"/>
      <c r="K99" s="257"/>
      <c r="L99" s="257"/>
      <c r="M99" s="257"/>
      <c r="N99" s="257"/>
      <c r="O99" s="257"/>
      <c r="P99" s="257"/>
      <c r="Q99" s="257"/>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2"/>
    </row>
    <row r="100" spans="2:42" ht="30" customHeight="1">
      <c r="B100" s="1421"/>
      <c r="C100" s="217"/>
      <c r="D100" s="257"/>
      <c r="E100" s="257"/>
      <c r="F100" s="257"/>
      <c r="G100" s="257"/>
      <c r="H100" s="257"/>
      <c r="I100" s="257"/>
      <c r="J100" s="257"/>
      <c r="K100" s="257"/>
      <c r="L100" s="257"/>
      <c r="M100" s="257"/>
      <c r="N100" s="257"/>
      <c r="O100" s="257"/>
      <c r="P100" s="257"/>
      <c r="Q100" s="257"/>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2"/>
    </row>
    <row r="101" spans="2:42" ht="30" customHeight="1">
      <c r="B101" s="258"/>
      <c r="C101" s="259"/>
      <c r="D101" s="260"/>
      <c r="E101" s="260"/>
      <c r="F101" s="260"/>
      <c r="G101" s="260"/>
      <c r="H101" s="260"/>
      <c r="I101" s="260"/>
      <c r="J101" s="260"/>
      <c r="K101" s="260"/>
      <c r="L101" s="260"/>
      <c r="M101" s="260"/>
      <c r="N101" s="260"/>
      <c r="O101" s="260"/>
      <c r="P101" s="260"/>
      <c r="Q101" s="260"/>
      <c r="R101" s="260"/>
      <c r="S101" s="260"/>
      <c r="T101" s="260"/>
      <c r="U101" s="260"/>
      <c r="V101" s="260"/>
      <c r="W101" s="260"/>
      <c r="X101" s="260"/>
      <c r="Y101" s="260"/>
      <c r="Z101" s="260"/>
      <c r="AA101" s="260"/>
      <c r="AB101" s="260"/>
      <c r="AC101" s="260"/>
      <c r="AD101" s="260"/>
      <c r="AE101" s="260"/>
      <c r="AF101" s="260"/>
      <c r="AG101" s="260"/>
      <c r="AH101" s="260"/>
      <c r="AI101" s="260"/>
      <c r="AJ101" s="260"/>
      <c r="AK101" s="260"/>
      <c r="AL101" s="260"/>
      <c r="AM101" s="260"/>
      <c r="AN101" s="260"/>
      <c r="AO101" s="260"/>
      <c r="AP101" s="265"/>
    </row>
    <row r="102" spans="2:42" ht="30" customHeight="1">
      <c r="B102" s="261"/>
      <c r="C102" s="261"/>
      <c r="D102" s="262"/>
      <c r="E102" s="262"/>
      <c r="F102" s="262"/>
      <c r="G102" s="262"/>
      <c r="H102" s="262"/>
      <c r="I102" s="262"/>
      <c r="J102" s="262"/>
      <c r="K102" s="262"/>
      <c r="L102" s="262"/>
      <c r="M102" s="262"/>
      <c r="N102" s="262"/>
      <c r="O102" s="262"/>
      <c r="P102" s="262"/>
      <c r="Q102" s="262"/>
      <c r="R102" s="262"/>
      <c r="S102" s="262"/>
      <c r="T102" s="262"/>
      <c r="U102" s="262"/>
      <c r="V102" s="262"/>
      <c r="W102" s="262"/>
      <c r="X102" s="262"/>
      <c r="Y102" s="262"/>
      <c r="Z102" s="262"/>
      <c r="AA102" s="262"/>
      <c r="AB102" s="262"/>
      <c r="AC102" s="262"/>
      <c r="AD102" s="262"/>
      <c r="AE102" s="262"/>
      <c r="AF102" s="262"/>
      <c r="AG102" s="262"/>
      <c r="AH102" s="262"/>
      <c r="AI102" s="262"/>
      <c r="AJ102" s="262"/>
      <c r="AK102" s="257"/>
      <c r="AL102" s="257"/>
      <c r="AM102" s="257"/>
      <c r="AN102" s="257"/>
      <c r="AO102" s="257"/>
    </row>
    <row r="103" spans="2:42" ht="30" customHeight="1"/>
    <row r="104" spans="2:42" ht="30" customHeight="1">
      <c r="B104" s="2113">
        <v>21</v>
      </c>
      <c r="C104" s="2113"/>
      <c r="D104" s="2113"/>
      <c r="E104" s="2113"/>
      <c r="F104" s="2113"/>
      <c r="G104" s="2113"/>
      <c r="H104" s="2113"/>
      <c r="I104" s="2113"/>
      <c r="J104" s="2113"/>
      <c r="K104" s="2113"/>
      <c r="L104" s="2113"/>
      <c r="M104" s="2113"/>
      <c r="N104" s="2113"/>
      <c r="O104" s="2113"/>
      <c r="P104" s="2113"/>
      <c r="Q104" s="2113"/>
      <c r="R104" s="2113"/>
      <c r="S104" s="2113"/>
      <c r="T104" s="2113"/>
      <c r="U104" s="2113"/>
      <c r="V104" s="2113"/>
      <c r="W104" s="2113"/>
      <c r="X104" s="2113"/>
      <c r="Y104" s="2113"/>
      <c r="Z104" s="2113"/>
      <c r="AA104" s="2113"/>
      <c r="AB104" s="2113"/>
      <c r="AC104" s="2113"/>
      <c r="AD104" s="2113"/>
      <c r="AE104" s="2113"/>
      <c r="AF104" s="2113"/>
      <c r="AG104" s="2113"/>
      <c r="AH104" s="2113"/>
      <c r="AI104" s="2113"/>
      <c r="AJ104" s="2113"/>
      <c r="AK104" s="2113"/>
      <c r="AL104" s="2113"/>
      <c r="AM104" s="2113"/>
      <c r="AN104" s="2113"/>
      <c r="AO104" s="1376"/>
    </row>
    <row r="105" spans="2:42" ht="30" customHeight="1">
      <c r="B105" s="1376"/>
      <c r="C105" s="1376"/>
      <c r="D105" s="1376"/>
      <c r="E105" s="1376"/>
      <c r="F105" s="1376"/>
      <c r="G105" s="1376"/>
      <c r="H105" s="1376"/>
      <c r="I105" s="1376"/>
      <c r="J105" s="1376"/>
      <c r="K105" s="1376"/>
      <c r="L105" s="1376"/>
      <c r="M105" s="1376"/>
      <c r="N105" s="1376"/>
      <c r="O105" s="1376"/>
      <c r="P105" s="1376"/>
      <c r="Q105" s="1376"/>
      <c r="R105" s="1376"/>
      <c r="S105" s="1376"/>
      <c r="T105" s="1376"/>
      <c r="U105" s="1376"/>
      <c r="V105" s="1376"/>
      <c r="W105" s="1376"/>
      <c r="X105" s="1376"/>
      <c r="Y105" s="1376"/>
      <c r="Z105" s="1376"/>
      <c r="AA105" s="1376"/>
      <c r="AB105" s="1376"/>
      <c r="AC105" s="1376"/>
      <c r="AD105" s="1376"/>
      <c r="AE105" s="1376"/>
      <c r="AF105" s="1376"/>
      <c r="AG105" s="1376"/>
      <c r="AH105" s="1376"/>
      <c r="AI105" s="1376"/>
      <c r="AJ105" s="1376"/>
      <c r="AK105" s="1376"/>
      <c r="AL105" s="1376"/>
      <c r="AM105" s="1376"/>
      <c r="AN105" s="1376"/>
      <c r="AO105" s="1376"/>
    </row>
    <row r="106" spans="2:42" ht="30" customHeight="1">
      <c r="AK106" s="204"/>
      <c r="AL106" s="204"/>
      <c r="AM106" s="204"/>
      <c r="AN106" s="204"/>
      <c r="AO106" s="204"/>
    </row>
    <row r="107" spans="2:42" ht="23.25" customHeight="1">
      <c r="B107" s="261"/>
      <c r="C107" s="261"/>
      <c r="D107" s="242"/>
      <c r="E107" s="261"/>
      <c r="F107" s="261"/>
      <c r="G107" s="261"/>
      <c r="H107" s="261"/>
      <c r="I107" s="261"/>
      <c r="J107" s="261"/>
      <c r="K107" s="261"/>
      <c r="L107" s="261"/>
      <c r="M107" s="261"/>
      <c r="N107" s="261"/>
      <c r="O107" s="261"/>
      <c r="P107" s="261"/>
      <c r="Q107" s="261"/>
      <c r="R107" s="261"/>
      <c r="S107" s="261"/>
      <c r="T107" s="261"/>
      <c r="U107" s="261"/>
      <c r="V107" s="261"/>
      <c r="W107" s="261"/>
      <c r="X107" s="261"/>
      <c r="Y107" s="261"/>
      <c r="Z107" s="261"/>
      <c r="AA107" s="261"/>
      <c r="AB107" s="261"/>
      <c r="AC107" s="261"/>
      <c r="AD107" s="261"/>
      <c r="AE107" s="261"/>
      <c r="AF107" s="261"/>
      <c r="AG107" s="261"/>
      <c r="AH107" s="261"/>
      <c r="AI107" s="261"/>
      <c r="AJ107" s="261"/>
      <c r="AK107" s="217"/>
      <c r="AL107" s="217"/>
      <c r="AM107" s="217"/>
      <c r="AN107" s="217"/>
      <c r="AO107" s="217"/>
    </row>
    <row r="108" spans="2:42" ht="23.25" customHeight="1">
      <c r="B108" s="261"/>
      <c r="C108" s="261"/>
      <c r="D108" s="261"/>
      <c r="E108" s="261"/>
      <c r="F108" s="261"/>
      <c r="G108" s="261"/>
      <c r="H108" s="261"/>
      <c r="I108" s="261"/>
      <c r="J108" s="261"/>
      <c r="K108" s="261"/>
      <c r="L108" s="261"/>
      <c r="M108" s="261"/>
      <c r="N108" s="261"/>
      <c r="O108" s="261"/>
      <c r="P108" s="261"/>
      <c r="Q108" s="261"/>
      <c r="R108" s="261"/>
      <c r="S108" s="261"/>
      <c r="T108" s="261"/>
      <c r="U108" s="261"/>
      <c r="V108" s="261"/>
      <c r="W108" s="261"/>
      <c r="X108" s="261"/>
      <c r="Y108" s="261"/>
      <c r="Z108" s="261"/>
      <c r="AA108" s="261"/>
      <c r="AB108" s="261"/>
      <c r="AC108" s="261"/>
      <c r="AD108" s="261"/>
      <c r="AE108" s="261"/>
      <c r="AF108" s="261"/>
      <c r="AG108" s="261"/>
      <c r="AH108" s="261"/>
      <c r="AI108" s="261"/>
      <c r="AJ108" s="261"/>
      <c r="AK108" s="217"/>
      <c r="AL108" s="217"/>
      <c r="AM108" s="217"/>
      <c r="AN108" s="217"/>
      <c r="AO108" s="217"/>
    </row>
    <row r="109" spans="2:42" ht="23.25" customHeight="1">
      <c r="B109" s="261"/>
      <c r="C109" s="261"/>
      <c r="D109" s="261"/>
      <c r="E109" s="261"/>
      <c r="F109" s="261"/>
      <c r="G109" s="261"/>
      <c r="H109" s="261"/>
      <c r="I109" s="261"/>
      <c r="J109" s="261"/>
      <c r="K109" s="261"/>
      <c r="L109" s="261"/>
      <c r="M109" s="261"/>
      <c r="N109" s="261"/>
      <c r="O109" s="261"/>
      <c r="P109" s="261"/>
      <c r="Q109" s="261"/>
      <c r="R109" s="261"/>
      <c r="S109" s="261"/>
      <c r="T109" s="261"/>
      <c r="U109" s="261"/>
      <c r="V109" s="261"/>
      <c r="W109" s="261"/>
      <c r="X109" s="261"/>
      <c r="Y109" s="261"/>
      <c r="Z109" s="261"/>
      <c r="AA109" s="261"/>
      <c r="AB109" s="261"/>
      <c r="AC109" s="261"/>
      <c r="AD109" s="261"/>
      <c r="AE109" s="261"/>
      <c r="AF109" s="261"/>
      <c r="AG109" s="261"/>
      <c r="AH109" s="261"/>
      <c r="AI109" s="261"/>
      <c r="AJ109" s="261"/>
      <c r="AK109" s="217"/>
      <c r="AL109" s="217"/>
      <c r="AM109" s="217"/>
      <c r="AN109" s="217"/>
      <c r="AO109" s="217"/>
    </row>
    <row r="110" spans="2:42" ht="23.25" customHeight="1">
      <c r="B110" s="261"/>
      <c r="C110" s="261"/>
      <c r="D110" s="261"/>
      <c r="E110" s="261"/>
      <c r="F110" s="261"/>
      <c r="G110" s="261"/>
      <c r="H110" s="261"/>
      <c r="I110" s="261"/>
      <c r="J110" s="261"/>
      <c r="K110" s="261"/>
      <c r="L110" s="261"/>
      <c r="M110" s="261"/>
      <c r="N110" s="261"/>
      <c r="O110" s="261"/>
      <c r="P110" s="261"/>
      <c r="Q110" s="261"/>
      <c r="R110" s="261"/>
      <c r="S110" s="261"/>
      <c r="T110" s="261"/>
      <c r="U110" s="261"/>
      <c r="V110" s="261"/>
      <c r="W110" s="261"/>
      <c r="X110" s="261"/>
      <c r="Y110" s="261"/>
      <c r="Z110" s="261"/>
      <c r="AA110" s="261"/>
      <c r="AB110" s="261"/>
      <c r="AC110" s="261"/>
      <c r="AD110" s="261"/>
      <c r="AE110" s="261"/>
      <c r="AF110" s="261"/>
      <c r="AG110" s="261"/>
      <c r="AH110" s="261"/>
      <c r="AI110" s="261"/>
      <c r="AJ110" s="261"/>
      <c r="AK110" s="217"/>
      <c r="AL110" s="217"/>
      <c r="AM110" s="217"/>
      <c r="AN110" s="217"/>
      <c r="AO110" s="217"/>
    </row>
    <row r="111" spans="2:42" ht="23.25" customHeight="1">
      <c r="B111" s="261"/>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17"/>
      <c r="AL111" s="217"/>
      <c r="AM111" s="217"/>
      <c r="AN111" s="217"/>
      <c r="AO111" s="217"/>
    </row>
    <row r="112" spans="2:42" ht="23.25" customHeight="1">
      <c r="B112" s="261"/>
      <c r="C112" s="261"/>
      <c r="D112" s="261"/>
      <c r="E112" s="261"/>
      <c r="F112" s="261"/>
      <c r="G112" s="261"/>
      <c r="H112" s="261"/>
      <c r="I112" s="261"/>
      <c r="J112" s="261"/>
      <c r="K112" s="261"/>
      <c r="L112" s="261"/>
      <c r="M112" s="261"/>
      <c r="N112" s="261"/>
      <c r="O112" s="261"/>
      <c r="P112" s="261"/>
      <c r="Q112" s="261"/>
      <c r="R112" s="261"/>
      <c r="S112" s="261"/>
      <c r="T112" s="261"/>
      <c r="U112" s="261"/>
      <c r="V112" s="261"/>
      <c r="W112" s="261"/>
      <c r="X112" s="261"/>
      <c r="Y112" s="261"/>
      <c r="Z112" s="261"/>
      <c r="AA112" s="261"/>
      <c r="AB112" s="261"/>
      <c r="AC112" s="261"/>
      <c r="AD112" s="261"/>
      <c r="AE112" s="261"/>
      <c r="AF112" s="261"/>
      <c r="AG112" s="261"/>
      <c r="AH112" s="261"/>
      <c r="AI112" s="261"/>
      <c r="AJ112" s="261"/>
      <c r="AK112" s="217"/>
      <c r="AL112" s="217"/>
      <c r="AM112" s="217"/>
      <c r="AN112" s="217"/>
      <c r="AO112" s="217"/>
    </row>
    <row r="113" spans="2:41" ht="23.25" customHeight="1">
      <c r="B113" s="261"/>
      <c r="C113" s="261"/>
      <c r="D113" s="261"/>
      <c r="E113" s="261"/>
      <c r="F113" s="261"/>
      <c r="G113" s="261"/>
      <c r="H113" s="261"/>
      <c r="I113" s="261"/>
      <c r="J113" s="261"/>
      <c r="K113" s="261"/>
      <c r="L113" s="261"/>
      <c r="M113" s="261"/>
      <c r="N113" s="261"/>
      <c r="O113" s="261"/>
      <c r="P113" s="261"/>
      <c r="Q113" s="261"/>
      <c r="R113" s="261"/>
      <c r="S113" s="261"/>
      <c r="T113" s="261"/>
      <c r="U113" s="261"/>
      <c r="V113" s="261"/>
      <c r="W113" s="261"/>
      <c r="X113" s="261"/>
      <c r="Y113" s="261"/>
      <c r="Z113" s="261"/>
      <c r="AA113" s="261"/>
      <c r="AB113" s="261"/>
      <c r="AC113" s="261"/>
      <c r="AD113" s="261"/>
      <c r="AE113" s="261"/>
      <c r="AF113" s="261"/>
      <c r="AG113" s="261"/>
      <c r="AH113" s="261"/>
      <c r="AI113" s="261"/>
      <c r="AJ113" s="261"/>
      <c r="AK113" s="217"/>
      <c r="AL113" s="217"/>
      <c r="AM113" s="217"/>
      <c r="AN113" s="217"/>
      <c r="AO113" s="217"/>
    </row>
    <row r="114" spans="2:41" ht="23.25" customHeight="1">
      <c r="B114" s="261"/>
      <c r="C114" s="261"/>
      <c r="D114" s="261"/>
      <c r="E114" s="261"/>
      <c r="F114" s="261"/>
      <c r="G114" s="261"/>
      <c r="H114" s="261"/>
      <c r="I114" s="261"/>
      <c r="J114" s="261"/>
      <c r="K114" s="261"/>
      <c r="L114" s="261"/>
      <c r="M114" s="261"/>
      <c r="N114" s="261"/>
      <c r="O114" s="261"/>
      <c r="P114" s="261"/>
      <c r="Q114" s="261"/>
      <c r="R114" s="261"/>
      <c r="S114" s="261"/>
      <c r="T114" s="261"/>
      <c r="U114" s="261"/>
      <c r="V114" s="261"/>
      <c r="W114" s="261"/>
      <c r="X114" s="261"/>
      <c r="Y114" s="261"/>
      <c r="Z114" s="261"/>
      <c r="AA114" s="261"/>
      <c r="AB114" s="261"/>
      <c r="AC114" s="261"/>
      <c r="AD114" s="261"/>
      <c r="AE114" s="261"/>
      <c r="AF114" s="261"/>
      <c r="AG114" s="261"/>
      <c r="AH114" s="261"/>
      <c r="AI114" s="261"/>
      <c r="AJ114" s="261"/>
      <c r="AK114" s="217"/>
      <c r="AL114" s="217"/>
      <c r="AM114" s="217"/>
      <c r="AN114" s="217"/>
      <c r="AO114" s="217"/>
    </row>
    <row r="115" spans="2:41" ht="23.25" customHeight="1">
      <c r="B115" s="261"/>
      <c r="C115" s="261"/>
      <c r="D115" s="261"/>
      <c r="E115" s="261"/>
      <c r="F115" s="261"/>
      <c r="G115" s="261"/>
      <c r="H115" s="261"/>
      <c r="I115" s="261"/>
      <c r="J115" s="261"/>
      <c r="K115" s="261"/>
      <c r="L115" s="261"/>
      <c r="M115" s="261"/>
      <c r="N115" s="261"/>
      <c r="O115" s="261"/>
      <c r="P115" s="261"/>
      <c r="Q115" s="261"/>
      <c r="R115" s="261"/>
      <c r="S115" s="261"/>
      <c r="T115" s="261"/>
      <c r="U115" s="261"/>
      <c r="V115" s="261"/>
      <c r="W115" s="261"/>
      <c r="X115" s="261"/>
      <c r="Y115" s="261"/>
      <c r="Z115" s="261"/>
      <c r="AA115" s="261"/>
      <c r="AB115" s="261"/>
      <c r="AC115" s="261"/>
      <c r="AD115" s="261"/>
      <c r="AE115" s="261"/>
      <c r="AF115" s="261"/>
      <c r="AG115" s="261"/>
      <c r="AH115" s="261"/>
      <c r="AI115" s="261"/>
      <c r="AJ115" s="261"/>
      <c r="AK115" s="217"/>
      <c r="AL115" s="217"/>
      <c r="AM115" s="217"/>
      <c r="AN115" s="217"/>
      <c r="AO115" s="217"/>
    </row>
    <row r="116" spans="2:41" ht="23.25" customHeight="1">
      <c r="B116" s="261"/>
      <c r="C116" s="261"/>
      <c r="D116" s="261"/>
      <c r="E116" s="261"/>
      <c r="F116" s="261"/>
      <c r="G116" s="261"/>
      <c r="H116" s="261"/>
      <c r="I116" s="261"/>
      <c r="J116" s="261"/>
      <c r="K116" s="261"/>
      <c r="L116" s="261"/>
      <c r="M116" s="261"/>
      <c r="N116" s="261"/>
      <c r="O116" s="261"/>
      <c r="P116" s="261"/>
      <c r="Q116" s="261"/>
      <c r="R116" s="261"/>
      <c r="S116" s="261"/>
      <c r="T116" s="261"/>
      <c r="U116" s="261"/>
      <c r="V116" s="261"/>
      <c r="W116" s="261"/>
      <c r="X116" s="261"/>
      <c r="Y116" s="261"/>
      <c r="Z116" s="261"/>
      <c r="AA116" s="261"/>
      <c r="AB116" s="261"/>
      <c r="AC116" s="261"/>
      <c r="AD116" s="261"/>
      <c r="AE116" s="261"/>
      <c r="AF116" s="261"/>
      <c r="AG116" s="261"/>
      <c r="AH116" s="261"/>
      <c r="AI116" s="261"/>
      <c r="AJ116" s="261"/>
      <c r="AK116" s="217"/>
      <c r="AL116" s="217"/>
      <c r="AM116" s="217"/>
      <c r="AN116" s="217"/>
      <c r="AO116" s="217"/>
    </row>
    <row r="117" spans="2:41" ht="23.25" customHeight="1">
      <c r="B117" s="261"/>
      <c r="C117" s="261"/>
      <c r="D117" s="261"/>
      <c r="E117" s="261"/>
      <c r="F117" s="261"/>
      <c r="G117" s="261"/>
      <c r="H117" s="261"/>
      <c r="I117" s="261"/>
      <c r="J117" s="261"/>
      <c r="K117" s="261"/>
      <c r="L117" s="261"/>
      <c r="M117" s="261"/>
      <c r="N117" s="261"/>
      <c r="O117" s="261"/>
      <c r="P117" s="261"/>
      <c r="Q117" s="261"/>
      <c r="R117" s="261"/>
      <c r="S117" s="261"/>
      <c r="T117" s="261"/>
      <c r="U117" s="261"/>
      <c r="V117" s="261"/>
      <c r="W117" s="261"/>
      <c r="X117" s="261"/>
      <c r="Y117" s="261"/>
      <c r="Z117" s="261"/>
      <c r="AA117" s="261"/>
      <c r="AB117" s="261"/>
      <c r="AC117" s="261"/>
      <c r="AD117" s="261"/>
      <c r="AE117" s="261"/>
      <c r="AF117" s="261"/>
      <c r="AG117" s="261"/>
      <c r="AH117" s="261"/>
      <c r="AI117" s="261"/>
      <c r="AJ117" s="261"/>
      <c r="AK117" s="217"/>
      <c r="AL117" s="217"/>
      <c r="AM117" s="217"/>
      <c r="AN117" s="217"/>
      <c r="AO117" s="217"/>
    </row>
    <row r="118" spans="2:41" ht="23.25" customHeight="1">
      <c r="B118" s="261"/>
      <c r="C118" s="261"/>
      <c r="D118" s="261"/>
      <c r="E118" s="261"/>
      <c r="F118" s="261"/>
      <c r="G118" s="261"/>
      <c r="H118" s="261"/>
      <c r="I118" s="261"/>
      <c r="J118" s="261"/>
      <c r="K118" s="261"/>
      <c r="L118" s="261"/>
      <c r="M118" s="261"/>
      <c r="N118" s="261"/>
      <c r="O118" s="261"/>
      <c r="P118" s="261"/>
      <c r="Q118" s="261"/>
      <c r="R118" s="261"/>
      <c r="S118" s="261"/>
      <c r="T118" s="261"/>
      <c r="U118" s="261"/>
      <c r="V118" s="261"/>
      <c r="W118" s="261"/>
      <c r="X118" s="261"/>
      <c r="Y118" s="261"/>
      <c r="Z118" s="261"/>
      <c r="AA118" s="261"/>
      <c r="AB118" s="261"/>
      <c r="AC118" s="261"/>
      <c r="AD118" s="261"/>
      <c r="AE118" s="261"/>
      <c r="AF118" s="261"/>
      <c r="AG118" s="261"/>
      <c r="AH118" s="261"/>
      <c r="AI118" s="261"/>
      <c r="AJ118" s="261"/>
      <c r="AK118" s="217"/>
      <c r="AL118" s="217"/>
      <c r="AM118" s="217"/>
      <c r="AN118" s="217"/>
      <c r="AO118" s="217"/>
    </row>
    <row r="119" spans="2:41" ht="26.25" customHeight="1">
      <c r="AK119" s="204"/>
      <c r="AL119" s="204"/>
      <c r="AM119" s="204"/>
      <c r="AN119" s="204"/>
      <c r="AO119" s="204"/>
    </row>
    <row r="120" spans="2:41" ht="29.25" customHeight="1">
      <c r="B120" s="261"/>
      <c r="C120" s="261"/>
      <c r="D120" s="261"/>
      <c r="E120" s="261"/>
      <c r="F120" s="261"/>
      <c r="G120" s="261"/>
      <c r="H120" s="261"/>
      <c r="I120" s="261"/>
      <c r="J120" s="261"/>
      <c r="K120" s="261"/>
      <c r="L120" s="261"/>
      <c r="M120" s="261"/>
      <c r="N120" s="261"/>
      <c r="O120" s="261"/>
      <c r="P120" s="261"/>
      <c r="Q120" s="261"/>
      <c r="R120" s="261"/>
      <c r="S120" s="261"/>
      <c r="T120" s="261"/>
      <c r="U120" s="261"/>
      <c r="V120" s="261"/>
      <c r="W120" s="261"/>
      <c r="X120" s="261"/>
      <c r="Y120" s="261"/>
      <c r="Z120" s="261"/>
      <c r="AA120" s="261"/>
      <c r="AB120" s="261"/>
      <c r="AC120" s="261"/>
      <c r="AD120" s="261"/>
      <c r="AE120" s="261"/>
      <c r="AF120" s="261"/>
      <c r="AG120" s="261"/>
      <c r="AH120" s="261"/>
      <c r="AI120" s="261"/>
      <c r="AJ120" s="261"/>
      <c r="AK120" s="217"/>
      <c r="AL120" s="217"/>
      <c r="AM120" s="217"/>
      <c r="AN120" s="217"/>
      <c r="AO120" s="217"/>
    </row>
    <row r="121" spans="2:41" ht="9.9" customHeight="1">
      <c r="B121" s="261"/>
      <c r="C121" s="261"/>
      <c r="D121" s="261"/>
      <c r="E121" s="261"/>
      <c r="F121" s="261"/>
      <c r="G121" s="261"/>
      <c r="H121" s="261"/>
      <c r="I121" s="261"/>
      <c r="J121" s="261"/>
      <c r="K121" s="261"/>
      <c r="L121" s="261"/>
      <c r="M121" s="261"/>
      <c r="N121" s="261"/>
      <c r="O121" s="261"/>
      <c r="P121" s="261"/>
      <c r="Q121" s="261"/>
      <c r="R121" s="261"/>
      <c r="S121" s="261"/>
      <c r="T121" s="261"/>
      <c r="U121" s="261"/>
      <c r="V121" s="261"/>
      <c r="W121" s="261"/>
      <c r="X121" s="261"/>
      <c r="Y121" s="261"/>
      <c r="Z121" s="261"/>
      <c r="AA121" s="261"/>
      <c r="AB121" s="261"/>
      <c r="AC121" s="261"/>
      <c r="AD121" s="261"/>
      <c r="AE121" s="261"/>
      <c r="AF121" s="261"/>
      <c r="AG121" s="261"/>
      <c r="AH121" s="261"/>
      <c r="AI121" s="261"/>
      <c r="AJ121" s="261"/>
      <c r="AK121" s="217"/>
      <c r="AL121" s="217"/>
      <c r="AM121" s="217"/>
      <c r="AN121" s="217"/>
      <c r="AO121" s="217"/>
    </row>
    <row r="122" spans="2:41" ht="9.9" customHeight="1">
      <c r="B122" s="261"/>
      <c r="C122" s="261"/>
      <c r="D122" s="261"/>
      <c r="E122" s="261"/>
      <c r="F122" s="261"/>
      <c r="G122" s="261"/>
      <c r="H122" s="261"/>
      <c r="I122" s="261"/>
      <c r="J122" s="261"/>
      <c r="K122" s="261"/>
      <c r="L122" s="261"/>
      <c r="M122" s="261"/>
      <c r="N122" s="261"/>
      <c r="O122" s="261"/>
      <c r="P122" s="261"/>
      <c r="Q122" s="261"/>
      <c r="R122" s="261"/>
      <c r="S122" s="261"/>
      <c r="T122" s="261"/>
      <c r="U122" s="261"/>
      <c r="V122" s="261"/>
      <c r="W122" s="261"/>
      <c r="X122" s="261"/>
      <c r="Y122" s="261"/>
      <c r="Z122" s="261"/>
      <c r="AA122" s="261"/>
      <c r="AB122" s="261"/>
      <c r="AC122" s="261"/>
      <c r="AD122" s="261"/>
      <c r="AE122" s="261"/>
      <c r="AF122" s="261"/>
      <c r="AG122" s="261"/>
      <c r="AH122" s="261"/>
      <c r="AI122" s="261"/>
      <c r="AJ122" s="261"/>
      <c r="AK122" s="217"/>
      <c r="AL122" s="217"/>
      <c r="AM122" s="217"/>
      <c r="AN122" s="217"/>
      <c r="AO122" s="217"/>
    </row>
    <row r="123" spans="2:41" ht="9.9" customHeight="1">
      <c r="B123" s="261"/>
      <c r="C123" s="261"/>
      <c r="D123" s="261"/>
      <c r="E123" s="261"/>
      <c r="F123" s="261"/>
      <c r="G123" s="261"/>
      <c r="H123" s="261"/>
      <c r="I123" s="261"/>
      <c r="J123" s="261"/>
      <c r="K123" s="261"/>
      <c r="L123" s="261"/>
      <c r="M123" s="261"/>
      <c r="N123" s="261"/>
      <c r="O123" s="261"/>
      <c r="P123" s="261"/>
      <c r="Q123" s="261"/>
      <c r="R123" s="261"/>
      <c r="S123" s="261"/>
      <c r="T123" s="261"/>
      <c r="U123" s="261"/>
      <c r="V123" s="261"/>
      <c r="W123" s="261"/>
      <c r="X123" s="261"/>
      <c r="Y123" s="261"/>
      <c r="Z123" s="261"/>
      <c r="AA123" s="261"/>
      <c r="AB123" s="261"/>
      <c r="AC123" s="261"/>
      <c r="AD123" s="261"/>
      <c r="AE123" s="261"/>
      <c r="AF123" s="261"/>
      <c r="AG123" s="261"/>
      <c r="AH123" s="261"/>
      <c r="AI123" s="261"/>
      <c r="AJ123" s="261"/>
      <c r="AK123" s="217"/>
      <c r="AL123" s="217"/>
      <c r="AM123" s="217"/>
      <c r="AN123" s="217"/>
      <c r="AO123" s="217"/>
    </row>
    <row r="124" spans="2:41" ht="9.9" customHeight="1">
      <c r="B124" s="261"/>
      <c r="C124" s="261"/>
      <c r="D124" s="261"/>
      <c r="E124" s="261"/>
      <c r="F124" s="261"/>
      <c r="G124" s="261"/>
      <c r="H124" s="261"/>
      <c r="I124" s="261"/>
      <c r="J124" s="261"/>
      <c r="K124" s="261"/>
      <c r="L124" s="261"/>
      <c r="M124" s="261"/>
      <c r="N124" s="261"/>
      <c r="O124" s="261"/>
      <c r="P124" s="261"/>
      <c r="Q124" s="261"/>
      <c r="R124" s="261"/>
      <c r="S124" s="261"/>
      <c r="T124" s="261"/>
      <c r="U124" s="261"/>
      <c r="V124" s="261"/>
      <c r="W124" s="261"/>
      <c r="X124" s="261"/>
      <c r="Y124" s="261"/>
      <c r="Z124" s="261"/>
      <c r="AA124" s="261"/>
      <c r="AB124" s="261"/>
      <c r="AC124" s="261"/>
      <c r="AD124" s="261"/>
      <c r="AE124" s="261"/>
      <c r="AF124" s="261"/>
      <c r="AG124" s="261"/>
      <c r="AH124" s="261"/>
      <c r="AI124" s="261"/>
      <c r="AJ124" s="261"/>
      <c r="AK124" s="217"/>
      <c r="AL124" s="217"/>
      <c r="AM124" s="217"/>
      <c r="AN124" s="217"/>
      <c r="AO124" s="217"/>
    </row>
    <row r="125" spans="2:41" ht="9.9" customHeight="1">
      <c r="B125" s="261"/>
      <c r="C125" s="261"/>
      <c r="D125" s="261"/>
      <c r="E125" s="261"/>
      <c r="F125" s="261"/>
      <c r="G125" s="261"/>
      <c r="H125" s="261"/>
      <c r="I125" s="261"/>
      <c r="J125" s="261"/>
      <c r="K125" s="261"/>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17"/>
      <c r="AL125" s="217"/>
      <c r="AM125" s="217"/>
      <c r="AN125" s="217"/>
      <c r="AO125" s="217"/>
    </row>
    <row r="126" spans="2:41" ht="9.9" customHeight="1">
      <c r="B126" s="261"/>
      <c r="C126" s="261"/>
      <c r="D126" s="261"/>
      <c r="E126" s="261"/>
      <c r="F126" s="261"/>
      <c r="G126" s="261"/>
      <c r="H126" s="261"/>
      <c r="I126" s="261"/>
      <c r="J126" s="261"/>
      <c r="K126" s="261"/>
      <c r="L126" s="261"/>
      <c r="M126" s="261"/>
      <c r="N126" s="261"/>
      <c r="O126" s="261"/>
      <c r="P126" s="261"/>
      <c r="Q126" s="261"/>
      <c r="R126" s="261"/>
      <c r="S126" s="261"/>
      <c r="T126" s="261"/>
      <c r="U126" s="261"/>
      <c r="V126" s="261"/>
      <c r="W126" s="261"/>
      <c r="X126" s="261"/>
      <c r="Y126" s="261"/>
      <c r="Z126" s="261"/>
      <c r="AA126" s="261"/>
      <c r="AB126" s="261"/>
      <c r="AC126" s="261"/>
      <c r="AD126" s="261"/>
      <c r="AE126" s="261"/>
      <c r="AF126" s="261"/>
      <c r="AG126" s="261"/>
      <c r="AH126" s="261"/>
      <c r="AI126" s="261"/>
      <c r="AJ126" s="261"/>
      <c r="AK126" s="217"/>
      <c r="AL126" s="217"/>
      <c r="AM126" s="217"/>
      <c r="AN126" s="217"/>
      <c r="AO126" s="217"/>
    </row>
    <row r="127" spans="2:41" ht="9.9" customHeight="1">
      <c r="B127" s="261"/>
      <c r="C127" s="261"/>
      <c r="D127" s="261"/>
      <c r="E127" s="261"/>
      <c r="F127" s="261"/>
      <c r="G127" s="261"/>
      <c r="H127" s="261"/>
      <c r="I127" s="261"/>
      <c r="J127" s="261"/>
      <c r="K127" s="261"/>
      <c r="L127" s="261"/>
      <c r="M127" s="261"/>
      <c r="N127" s="261"/>
      <c r="O127" s="261"/>
      <c r="P127" s="261"/>
      <c r="Q127" s="261"/>
      <c r="R127" s="261"/>
      <c r="S127" s="261"/>
      <c r="T127" s="261"/>
      <c r="U127" s="261"/>
      <c r="V127" s="261"/>
      <c r="W127" s="261"/>
      <c r="X127" s="261"/>
      <c r="Y127" s="261"/>
      <c r="Z127" s="261"/>
      <c r="AA127" s="261"/>
      <c r="AB127" s="261"/>
      <c r="AC127" s="261"/>
      <c r="AD127" s="261"/>
      <c r="AE127" s="261"/>
      <c r="AF127" s="261"/>
      <c r="AG127" s="261"/>
      <c r="AH127" s="261"/>
      <c r="AI127" s="261"/>
      <c r="AJ127" s="261"/>
      <c r="AK127" s="217"/>
      <c r="AL127" s="217"/>
      <c r="AM127" s="217"/>
      <c r="AN127" s="217"/>
      <c r="AO127" s="217"/>
    </row>
    <row r="128" spans="2:41" ht="9.9" customHeight="1">
      <c r="B128" s="261"/>
      <c r="C128" s="261"/>
      <c r="D128" s="261"/>
      <c r="E128" s="261"/>
      <c r="F128" s="261"/>
      <c r="G128" s="261"/>
      <c r="H128" s="261"/>
      <c r="I128" s="261"/>
      <c r="J128" s="261"/>
      <c r="K128" s="261"/>
      <c r="L128" s="261"/>
      <c r="M128" s="261"/>
      <c r="N128" s="261"/>
      <c r="O128" s="261"/>
      <c r="P128" s="261"/>
      <c r="Q128" s="261"/>
      <c r="R128" s="261"/>
      <c r="S128" s="261"/>
      <c r="T128" s="261"/>
      <c r="U128" s="261"/>
      <c r="V128" s="261"/>
      <c r="W128" s="261"/>
      <c r="X128" s="261"/>
      <c r="Y128" s="261"/>
      <c r="Z128" s="261"/>
      <c r="AA128" s="261"/>
      <c r="AB128" s="261"/>
      <c r="AC128" s="261"/>
      <c r="AD128" s="261"/>
      <c r="AE128" s="261"/>
      <c r="AF128" s="261"/>
      <c r="AG128" s="261"/>
      <c r="AH128" s="261"/>
      <c r="AI128" s="261"/>
      <c r="AJ128" s="261"/>
      <c r="AK128" s="217"/>
      <c r="AL128" s="217"/>
      <c r="AM128" s="217"/>
      <c r="AN128" s="217"/>
      <c r="AO128" s="217"/>
    </row>
    <row r="129" spans="2:41" ht="9.9" customHeight="1">
      <c r="B129" s="261"/>
      <c r="C129" s="261"/>
      <c r="D129" s="261"/>
      <c r="E129" s="261"/>
      <c r="F129" s="261"/>
      <c r="G129" s="261"/>
      <c r="H129" s="261"/>
      <c r="I129" s="261"/>
      <c r="J129" s="261"/>
      <c r="K129" s="261"/>
      <c r="L129" s="261"/>
      <c r="M129" s="261"/>
      <c r="N129" s="261"/>
      <c r="O129" s="261"/>
      <c r="P129" s="261"/>
      <c r="Q129" s="261"/>
      <c r="R129" s="261"/>
      <c r="S129" s="261"/>
      <c r="T129" s="261"/>
      <c r="U129" s="261"/>
      <c r="V129" s="261"/>
      <c r="W129" s="261"/>
      <c r="X129" s="261"/>
      <c r="Y129" s="261"/>
      <c r="Z129" s="261"/>
      <c r="AA129" s="261"/>
      <c r="AB129" s="261"/>
      <c r="AC129" s="261"/>
      <c r="AD129" s="261"/>
      <c r="AE129" s="261"/>
      <c r="AF129" s="261"/>
      <c r="AG129" s="261"/>
      <c r="AH129" s="261"/>
      <c r="AI129" s="261"/>
      <c r="AJ129" s="261"/>
      <c r="AK129" s="217"/>
      <c r="AL129" s="217"/>
      <c r="AM129" s="217"/>
      <c r="AN129" s="217"/>
      <c r="AO129" s="217"/>
    </row>
    <row r="130" spans="2:41" ht="9.9" customHeight="1">
      <c r="B130" s="261"/>
      <c r="C130" s="261"/>
      <c r="D130" s="261"/>
      <c r="E130" s="261"/>
      <c r="F130" s="261"/>
      <c r="G130" s="261"/>
      <c r="H130" s="261"/>
      <c r="I130" s="261"/>
      <c r="J130" s="261"/>
      <c r="K130" s="261"/>
      <c r="L130" s="261"/>
      <c r="M130" s="261"/>
      <c r="N130" s="261"/>
      <c r="O130" s="261"/>
      <c r="P130" s="261"/>
      <c r="Q130" s="261"/>
      <c r="R130" s="261"/>
      <c r="S130" s="261"/>
      <c r="T130" s="261"/>
      <c r="U130" s="261"/>
      <c r="V130" s="261"/>
      <c r="W130" s="261"/>
      <c r="X130" s="261"/>
      <c r="Y130" s="261"/>
      <c r="Z130" s="261"/>
      <c r="AA130" s="261"/>
      <c r="AB130" s="261"/>
      <c r="AC130" s="261"/>
      <c r="AD130" s="261"/>
      <c r="AE130" s="261"/>
      <c r="AF130" s="261"/>
      <c r="AG130" s="261"/>
      <c r="AH130" s="261"/>
      <c r="AI130" s="261"/>
      <c r="AJ130" s="261"/>
      <c r="AK130" s="217"/>
      <c r="AL130" s="217"/>
      <c r="AM130" s="217"/>
      <c r="AN130" s="217"/>
      <c r="AO130" s="217"/>
    </row>
    <row r="131" spans="2:41" ht="9.9" customHeight="1">
      <c r="B131" s="261"/>
      <c r="C131" s="261"/>
      <c r="D131" s="261"/>
      <c r="E131" s="261"/>
      <c r="F131" s="261"/>
      <c r="G131" s="261"/>
      <c r="H131" s="261"/>
      <c r="I131" s="261"/>
      <c r="J131" s="261"/>
      <c r="K131" s="261"/>
      <c r="L131" s="261"/>
      <c r="M131" s="261"/>
      <c r="N131" s="261"/>
      <c r="O131" s="261"/>
      <c r="P131" s="261"/>
      <c r="Q131" s="261"/>
      <c r="R131" s="261"/>
      <c r="S131" s="261"/>
      <c r="T131" s="261"/>
      <c r="U131" s="261"/>
      <c r="V131" s="261"/>
      <c r="W131" s="261"/>
      <c r="X131" s="261"/>
      <c r="Y131" s="261"/>
      <c r="Z131" s="261"/>
      <c r="AA131" s="261"/>
      <c r="AB131" s="261"/>
      <c r="AC131" s="261"/>
      <c r="AD131" s="261"/>
      <c r="AE131" s="261"/>
      <c r="AF131" s="261"/>
      <c r="AG131" s="261"/>
      <c r="AH131" s="261"/>
      <c r="AI131" s="261"/>
      <c r="AJ131" s="261"/>
      <c r="AK131" s="217"/>
      <c r="AL131" s="217"/>
      <c r="AM131" s="217"/>
      <c r="AN131" s="217"/>
      <c r="AO131" s="217"/>
    </row>
    <row r="132" spans="2:41" ht="9.9" customHeight="1">
      <c r="B132" s="261"/>
      <c r="C132" s="261"/>
      <c r="D132" s="261"/>
      <c r="E132" s="261"/>
      <c r="F132" s="261"/>
      <c r="G132" s="261"/>
      <c r="H132" s="261"/>
      <c r="I132" s="261"/>
      <c r="J132" s="261"/>
      <c r="K132" s="261"/>
      <c r="L132" s="261"/>
      <c r="M132" s="261"/>
      <c r="N132" s="261"/>
      <c r="O132" s="261"/>
      <c r="P132" s="261"/>
      <c r="Q132" s="261"/>
      <c r="R132" s="261"/>
      <c r="S132" s="261"/>
      <c r="T132" s="261"/>
      <c r="U132" s="261"/>
      <c r="V132" s="261"/>
      <c r="W132" s="261"/>
      <c r="X132" s="261"/>
      <c r="Y132" s="261"/>
      <c r="Z132" s="261"/>
      <c r="AA132" s="261"/>
      <c r="AB132" s="261"/>
      <c r="AC132" s="261"/>
      <c r="AD132" s="261"/>
      <c r="AE132" s="261"/>
      <c r="AF132" s="261"/>
      <c r="AG132" s="261"/>
      <c r="AH132" s="261"/>
      <c r="AI132" s="261"/>
      <c r="AJ132" s="261"/>
      <c r="AK132" s="217"/>
      <c r="AL132" s="217"/>
      <c r="AM132" s="217"/>
      <c r="AN132" s="217"/>
      <c r="AO132" s="217"/>
    </row>
    <row r="133" spans="2:41" ht="9.9" customHeight="1">
      <c r="B133" s="261"/>
      <c r="C133" s="261"/>
      <c r="D133" s="261"/>
      <c r="E133" s="261"/>
      <c r="F133" s="261"/>
      <c r="G133" s="261"/>
      <c r="H133" s="261"/>
      <c r="I133" s="261"/>
      <c r="J133" s="261"/>
      <c r="K133" s="261"/>
      <c r="L133" s="261"/>
      <c r="M133" s="261"/>
      <c r="N133" s="261"/>
      <c r="O133" s="261"/>
      <c r="P133" s="261"/>
      <c r="Q133" s="261"/>
      <c r="R133" s="261"/>
      <c r="S133" s="261"/>
      <c r="T133" s="261"/>
      <c r="U133" s="261"/>
      <c r="V133" s="261"/>
      <c r="W133" s="261"/>
      <c r="X133" s="261"/>
      <c r="Y133" s="261"/>
      <c r="Z133" s="261"/>
      <c r="AA133" s="261"/>
      <c r="AB133" s="261"/>
      <c r="AC133" s="261"/>
      <c r="AD133" s="261"/>
      <c r="AE133" s="261"/>
      <c r="AF133" s="261"/>
      <c r="AG133" s="261"/>
      <c r="AH133" s="261"/>
      <c r="AI133" s="261"/>
      <c r="AJ133" s="261"/>
      <c r="AK133" s="217"/>
      <c r="AL133" s="217"/>
      <c r="AM133" s="217"/>
      <c r="AN133" s="217"/>
      <c r="AO133" s="217"/>
    </row>
    <row r="134" spans="2:41" ht="9.9" customHeight="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17"/>
      <c r="AL134" s="217"/>
      <c r="AM134" s="217"/>
      <c r="AN134" s="217"/>
      <c r="AO134" s="217"/>
    </row>
    <row r="135" spans="2:41" ht="9.9" customHeight="1">
      <c r="B135" s="261"/>
      <c r="C135" s="261"/>
      <c r="D135" s="261"/>
      <c r="E135" s="261"/>
      <c r="F135" s="261"/>
      <c r="G135" s="261"/>
      <c r="H135" s="261"/>
      <c r="I135" s="261"/>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17"/>
      <c r="AL135" s="217"/>
      <c r="AM135" s="217"/>
      <c r="AN135" s="217"/>
      <c r="AO135" s="217"/>
    </row>
    <row r="136" spans="2:41" ht="9.9" customHeight="1">
      <c r="B136" s="261"/>
      <c r="C136" s="261"/>
      <c r="D136" s="261"/>
      <c r="E136" s="261"/>
      <c r="F136" s="261"/>
      <c r="G136" s="261"/>
      <c r="H136" s="261"/>
      <c r="I136" s="261"/>
      <c r="J136" s="261"/>
      <c r="K136" s="261"/>
      <c r="L136" s="261"/>
      <c r="M136" s="261"/>
      <c r="N136" s="261"/>
      <c r="O136" s="261"/>
      <c r="P136" s="261"/>
      <c r="Q136" s="261"/>
      <c r="R136" s="261"/>
      <c r="S136" s="261"/>
      <c r="T136" s="261"/>
      <c r="U136" s="261"/>
      <c r="V136" s="261"/>
      <c r="W136" s="261"/>
      <c r="X136" s="261"/>
      <c r="Y136" s="261"/>
      <c r="Z136" s="261"/>
      <c r="AA136" s="261"/>
      <c r="AB136" s="261"/>
      <c r="AC136" s="261"/>
      <c r="AD136" s="261"/>
      <c r="AE136" s="261"/>
      <c r="AF136" s="261"/>
      <c r="AG136" s="261"/>
      <c r="AH136" s="261"/>
      <c r="AI136" s="261"/>
      <c r="AJ136" s="261"/>
      <c r="AK136" s="217"/>
      <c r="AL136" s="217"/>
      <c r="AM136" s="217"/>
      <c r="AN136" s="217"/>
      <c r="AO136" s="217"/>
    </row>
    <row r="137" spans="2:41" ht="9.9" customHeight="1">
      <c r="B137" s="261"/>
      <c r="C137" s="261"/>
      <c r="D137" s="261"/>
      <c r="E137" s="261"/>
      <c r="F137" s="261"/>
      <c r="G137" s="261"/>
      <c r="H137" s="261"/>
      <c r="I137" s="261"/>
      <c r="J137" s="261"/>
      <c r="K137" s="261"/>
      <c r="L137" s="261"/>
      <c r="M137" s="261"/>
      <c r="N137" s="261"/>
      <c r="O137" s="261"/>
      <c r="P137" s="261"/>
      <c r="Q137" s="261"/>
      <c r="R137" s="261"/>
      <c r="S137" s="261"/>
      <c r="T137" s="261"/>
      <c r="U137" s="261"/>
      <c r="V137" s="261"/>
      <c r="W137" s="261"/>
      <c r="X137" s="261"/>
      <c r="Y137" s="261"/>
      <c r="Z137" s="261"/>
      <c r="AA137" s="261"/>
      <c r="AB137" s="261"/>
      <c r="AC137" s="261"/>
      <c r="AD137" s="261"/>
      <c r="AE137" s="261"/>
      <c r="AF137" s="261"/>
      <c r="AG137" s="261"/>
      <c r="AH137" s="261"/>
      <c r="AI137" s="261"/>
      <c r="AJ137" s="261"/>
      <c r="AK137" s="217"/>
      <c r="AL137" s="217"/>
      <c r="AM137" s="217"/>
      <c r="AN137" s="217"/>
      <c r="AO137" s="217"/>
    </row>
    <row r="138" spans="2:41" ht="9.9" customHeight="1">
      <c r="B138" s="261"/>
      <c r="C138" s="261"/>
      <c r="D138" s="261"/>
      <c r="E138" s="261"/>
      <c r="F138" s="261"/>
      <c r="G138" s="261"/>
      <c r="H138" s="261"/>
      <c r="I138" s="261"/>
      <c r="J138" s="261"/>
      <c r="K138" s="261"/>
      <c r="L138" s="261"/>
      <c r="M138" s="261"/>
      <c r="N138" s="261"/>
      <c r="O138" s="261"/>
      <c r="P138" s="261"/>
      <c r="Q138" s="261"/>
      <c r="R138" s="261"/>
      <c r="S138" s="261"/>
      <c r="T138" s="261"/>
      <c r="U138" s="261"/>
      <c r="V138" s="261"/>
      <c r="W138" s="261"/>
      <c r="X138" s="261"/>
      <c r="Y138" s="261"/>
      <c r="Z138" s="261"/>
      <c r="AA138" s="261"/>
      <c r="AB138" s="261"/>
      <c r="AC138" s="261"/>
      <c r="AD138" s="261"/>
      <c r="AE138" s="261"/>
      <c r="AF138" s="261"/>
      <c r="AG138" s="261"/>
      <c r="AH138" s="261"/>
      <c r="AI138" s="261"/>
      <c r="AJ138" s="261"/>
      <c r="AK138" s="217"/>
      <c r="AL138" s="217"/>
      <c r="AM138" s="217"/>
      <c r="AN138" s="217"/>
      <c r="AO138" s="217"/>
    </row>
    <row r="139" spans="2:41" ht="9.9" customHeight="1">
      <c r="B139" s="261"/>
      <c r="C139" s="261"/>
      <c r="D139" s="261"/>
      <c r="E139" s="261"/>
      <c r="F139" s="261"/>
      <c r="G139" s="261"/>
      <c r="H139" s="261"/>
      <c r="I139" s="261"/>
      <c r="J139" s="261"/>
      <c r="K139" s="261"/>
      <c r="L139" s="261"/>
      <c r="M139" s="261"/>
      <c r="N139" s="261"/>
      <c r="O139" s="261"/>
      <c r="P139" s="261"/>
      <c r="Q139" s="261"/>
      <c r="R139" s="261"/>
      <c r="S139" s="261"/>
      <c r="T139" s="261"/>
      <c r="U139" s="261"/>
      <c r="V139" s="261"/>
      <c r="W139" s="261"/>
      <c r="X139" s="261"/>
      <c r="Y139" s="261"/>
      <c r="Z139" s="261"/>
      <c r="AA139" s="261"/>
      <c r="AB139" s="261"/>
      <c r="AC139" s="261"/>
      <c r="AD139" s="261"/>
      <c r="AE139" s="261"/>
      <c r="AF139" s="261"/>
      <c r="AG139" s="261"/>
      <c r="AH139" s="261"/>
      <c r="AI139" s="261"/>
      <c r="AJ139" s="261"/>
      <c r="AK139" s="217"/>
      <c r="AL139" s="217"/>
      <c r="AM139" s="217"/>
      <c r="AN139" s="217"/>
      <c r="AO139" s="217"/>
    </row>
    <row r="140" spans="2:41" ht="9.9" customHeight="1">
      <c r="B140" s="261"/>
      <c r="C140" s="261"/>
      <c r="D140" s="261"/>
      <c r="E140" s="261"/>
      <c r="F140" s="261"/>
      <c r="G140" s="261"/>
      <c r="H140" s="261"/>
      <c r="I140" s="261"/>
      <c r="J140" s="261"/>
      <c r="K140" s="261"/>
      <c r="L140" s="261"/>
      <c r="M140" s="261"/>
      <c r="N140" s="261"/>
      <c r="O140" s="261"/>
      <c r="P140" s="261"/>
      <c r="Q140" s="261"/>
      <c r="R140" s="261"/>
      <c r="S140" s="261"/>
      <c r="T140" s="261"/>
      <c r="U140" s="261"/>
      <c r="V140" s="261"/>
      <c r="W140" s="261"/>
      <c r="X140" s="261"/>
      <c r="Y140" s="261"/>
      <c r="Z140" s="261"/>
      <c r="AA140" s="261"/>
      <c r="AB140" s="261"/>
      <c r="AC140" s="261"/>
      <c r="AD140" s="261"/>
      <c r="AE140" s="261"/>
      <c r="AF140" s="261"/>
      <c r="AG140" s="261"/>
      <c r="AH140" s="261"/>
      <c r="AI140" s="261"/>
      <c r="AJ140" s="261"/>
      <c r="AK140" s="217"/>
      <c r="AL140" s="217"/>
      <c r="AM140" s="217"/>
      <c r="AN140" s="217"/>
      <c r="AO140" s="217"/>
    </row>
    <row r="141" spans="2:41" ht="9.9" customHeight="1">
      <c r="B141" s="261"/>
      <c r="C141" s="261"/>
      <c r="D141" s="261"/>
      <c r="E141" s="261"/>
      <c r="F141" s="261"/>
      <c r="G141" s="261"/>
      <c r="H141" s="261"/>
      <c r="I141" s="261"/>
      <c r="J141" s="261"/>
      <c r="K141" s="261"/>
      <c r="L141" s="261"/>
      <c r="M141" s="261"/>
      <c r="N141" s="261"/>
      <c r="O141" s="261"/>
      <c r="P141" s="261"/>
      <c r="Q141" s="261"/>
      <c r="R141" s="261"/>
      <c r="S141" s="261"/>
      <c r="T141" s="261"/>
      <c r="U141" s="261"/>
      <c r="V141" s="261"/>
      <c r="W141" s="261"/>
      <c r="X141" s="261"/>
      <c r="Y141" s="261"/>
      <c r="Z141" s="261"/>
      <c r="AA141" s="261"/>
      <c r="AB141" s="261"/>
      <c r="AC141" s="261"/>
      <c r="AD141" s="261"/>
      <c r="AE141" s="261"/>
      <c r="AF141" s="261"/>
      <c r="AG141" s="261"/>
      <c r="AH141" s="261"/>
      <c r="AI141" s="261"/>
      <c r="AJ141" s="261"/>
      <c r="AK141" s="217"/>
      <c r="AL141" s="217"/>
      <c r="AM141" s="217"/>
      <c r="AN141" s="217"/>
      <c r="AO141" s="217"/>
    </row>
    <row r="142" spans="2:41" ht="9.9" customHeight="1">
      <c r="B142" s="261"/>
      <c r="C142" s="261"/>
      <c r="D142" s="261"/>
      <c r="E142" s="261"/>
      <c r="F142" s="261"/>
      <c r="G142" s="261"/>
      <c r="H142" s="261"/>
      <c r="I142" s="261"/>
      <c r="J142" s="261"/>
      <c r="K142" s="261"/>
      <c r="L142" s="261"/>
      <c r="M142" s="261"/>
      <c r="N142" s="261"/>
      <c r="O142" s="261"/>
      <c r="P142" s="261"/>
      <c r="Q142" s="261"/>
      <c r="R142" s="261"/>
      <c r="S142" s="261"/>
      <c r="T142" s="261"/>
      <c r="U142" s="261"/>
      <c r="V142" s="261"/>
      <c r="W142" s="261"/>
      <c r="X142" s="261"/>
      <c r="Y142" s="261"/>
      <c r="Z142" s="261"/>
      <c r="AA142" s="261"/>
      <c r="AB142" s="261"/>
      <c r="AC142" s="261"/>
      <c r="AD142" s="261"/>
      <c r="AE142" s="261"/>
      <c r="AF142" s="261"/>
      <c r="AG142" s="261"/>
      <c r="AH142" s="261"/>
      <c r="AI142" s="261"/>
      <c r="AJ142" s="261"/>
      <c r="AK142" s="217"/>
      <c r="AL142" s="217"/>
      <c r="AM142" s="217"/>
      <c r="AN142" s="217"/>
      <c r="AO142" s="217"/>
    </row>
    <row r="143" spans="2:41" ht="9.9" customHeight="1">
      <c r="B143" s="261"/>
      <c r="C143" s="261"/>
      <c r="D143" s="261"/>
      <c r="E143" s="261"/>
      <c r="F143" s="261"/>
      <c r="G143" s="261"/>
      <c r="H143" s="261"/>
      <c r="I143" s="261"/>
      <c r="J143" s="261"/>
      <c r="K143" s="261"/>
      <c r="L143" s="261"/>
      <c r="M143" s="261"/>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17"/>
      <c r="AL143" s="217"/>
      <c r="AM143" s="217"/>
      <c r="AN143" s="217"/>
      <c r="AO143" s="217"/>
    </row>
    <row r="144" spans="2:41" ht="9.9" customHeight="1">
      <c r="B144" s="261"/>
      <c r="C144" s="261"/>
      <c r="D144" s="261"/>
      <c r="E144" s="261"/>
      <c r="F144" s="261"/>
      <c r="G144" s="261"/>
      <c r="H144" s="261"/>
      <c r="I144" s="261"/>
      <c r="J144" s="261"/>
      <c r="K144" s="261"/>
      <c r="L144" s="261"/>
      <c r="M144" s="261"/>
      <c r="N144" s="261"/>
      <c r="O144" s="261"/>
      <c r="P144" s="261"/>
      <c r="Q144" s="261"/>
      <c r="R144" s="261"/>
      <c r="S144" s="261"/>
      <c r="T144" s="261"/>
      <c r="U144" s="261"/>
      <c r="V144" s="261"/>
      <c r="W144" s="261"/>
      <c r="X144" s="261"/>
      <c r="Y144" s="261"/>
      <c r="Z144" s="261"/>
      <c r="AA144" s="261"/>
      <c r="AB144" s="261"/>
      <c r="AC144" s="261"/>
      <c r="AD144" s="261"/>
      <c r="AE144" s="261"/>
      <c r="AF144" s="261"/>
      <c r="AG144" s="261"/>
      <c r="AH144" s="261"/>
      <c r="AI144" s="261"/>
      <c r="AJ144" s="261"/>
      <c r="AK144" s="217"/>
      <c r="AL144" s="217"/>
      <c r="AM144" s="217"/>
      <c r="AN144" s="217"/>
      <c r="AO144" s="217"/>
    </row>
    <row r="145" spans="2:41" ht="9.9" customHeight="1">
      <c r="B145" s="261"/>
      <c r="C145" s="261"/>
      <c r="D145" s="261"/>
      <c r="E145" s="261"/>
      <c r="F145" s="261"/>
      <c r="G145" s="261"/>
      <c r="H145" s="261"/>
      <c r="I145" s="261"/>
      <c r="J145" s="261"/>
      <c r="K145" s="261"/>
      <c r="L145" s="261"/>
      <c r="M145" s="261"/>
      <c r="N145" s="261"/>
      <c r="O145" s="261"/>
      <c r="P145" s="261"/>
      <c r="Q145" s="261"/>
      <c r="R145" s="261"/>
      <c r="S145" s="261"/>
      <c r="T145" s="261"/>
      <c r="U145" s="261"/>
      <c r="V145" s="261"/>
      <c r="W145" s="261"/>
      <c r="X145" s="261"/>
      <c r="Y145" s="261"/>
      <c r="Z145" s="261"/>
      <c r="AA145" s="261"/>
      <c r="AB145" s="261"/>
      <c r="AC145" s="261"/>
      <c r="AD145" s="261"/>
      <c r="AE145" s="261"/>
      <c r="AF145" s="261"/>
      <c r="AG145" s="261"/>
      <c r="AH145" s="261"/>
      <c r="AI145" s="261"/>
      <c r="AJ145" s="261"/>
      <c r="AK145" s="217"/>
      <c r="AL145" s="217"/>
      <c r="AM145" s="217"/>
      <c r="AN145" s="217"/>
      <c r="AO145" s="217"/>
    </row>
    <row r="146" spans="2:41" ht="9.9" customHeight="1">
      <c r="B146" s="261"/>
      <c r="C146" s="261"/>
      <c r="D146" s="261"/>
      <c r="E146" s="261"/>
      <c r="F146" s="261"/>
      <c r="G146" s="261"/>
      <c r="H146" s="261"/>
      <c r="I146" s="261"/>
      <c r="J146" s="261"/>
      <c r="K146" s="261"/>
      <c r="L146" s="261"/>
      <c r="M146" s="261"/>
      <c r="N146" s="261"/>
      <c r="O146" s="261"/>
      <c r="P146" s="261"/>
      <c r="Q146" s="261"/>
      <c r="R146" s="261"/>
      <c r="S146" s="261"/>
      <c r="T146" s="261"/>
      <c r="U146" s="261"/>
      <c r="V146" s="261"/>
      <c r="W146" s="261"/>
      <c r="X146" s="261"/>
      <c r="Y146" s="261"/>
      <c r="Z146" s="261"/>
      <c r="AA146" s="261"/>
      <c r="AB146" s="261"/>
      <c r="AC146" s="261"/>
      <c r="AD146" s="261"/>
      <c r="AE146" s="261"/>
      <c r="AF146" s="261"/>
      <c r="AG146" s="261"/>
      <c r="AH146" s="261"/>
      <c r="AI146" s="261"/>
      <c r="AJ146" s="261"/>
      <c r="AK146" s="217"/>
      <c r="AL146" s="217"/>
      <c r="AM146" s="217"/>
      <c r="AN146" s="217"/>
      <c r="AO146" s="217"/>
    </row>
    <row r="147" spans="2:41" ht="9.9" customHeight="1">
      <c r="B147" s="261"/>
      <c r="C147" s="261"/>
      <c r="D147" s="261"/>
      <c r="E147" s="261"/>
      <c r="F147" s="261"/>
      <c r="G147" s="261"/>
      <c r="H147" s="261"/>
      <c r="I147" s="261"/>
      <c r="J147" s="261"/>
      <c r="K147" s="261"/>
      <c r="L147" s="261"/>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17"/>
      <c r="AL147" s="217"/>
      <c r="AM147" s="217"/>
      <c r="AN147" s="217"/>
      <c r="AO147" s="217"/>
    </row>
    <row r="148" spans="2:41" ht="9.9" customHeight="1">
      <c r="B148" s="261"/>
      <c r="C148" s="261"/>
      <c r="D148" s="261"/>
      <c r="E148" s="261"/>
      <c r="F148" s="261"/>
      <c r="G148" s="261"/>
      <c r="H148" s="261"/>
      <c r="I148" s="261"/>
      <c r="J148" s="261"/>
      <c r="K148" s="261"/>
      <c r="L148" s="261"/>
      <c r="M148" s="261"/>
      <c r="N148" s="261"/>
      <c r="O148" s="261"/>
      <c r="P148" s="261"/>
      <c r="Q148" s="261"/>
      <c r="R148" s="261"/>
      <c r="S148" s="261"/>
      <c r="T148" s="261"/>
      <c r="U148" s="261"/>
      <c r="V148" s="261"/>
      <c r="W148" s="261"/>
      <c r="X148" s="261"/>
      <c r="Y148" s="261"/>
      <c r="Z148" s="261"/>
      <c r="AA148" s="261"/>
      <c r="AB148" s="261"/>
      <c r="AC148" s="261"/>
      <c r="AD148" s="261"/>
      <c r="AE148" s="261"/>
      <c r="AF148" s="261"/>
      <c r="AG148" s="261"/>
      <c r="AH148" s="261"/>
      <c r="AI148" s="261"/>
      <c r="AJ148" s="261"/>
      <c r="AK148" s="217"/>
      <c r="AL148" s="217"/>
      <c r="AM148" s="217"/>
      <c r="AN148" s="217"/>
      <c r="AO148" s="217"/>
    </row>
    <row r="149" spans="2:41" ht="9.9" customHeight="1">
      <c r="B149" s="261"/>
      <c r="C149" s="261"/>
      <c r="D149" s="261"/>
      <c r="E149" s="261"/>
      <c r="F149" s="261"/>
      <c r="G149" s="261"/>
      <c r="H149" s="261"/>
      <c r="I149" s="261"/>
      <c r="J149" s="261"/>
      <c r="K149" s="261"/>
      <c r="L149" s="261"/>
      <c r="M149" s="261"/>
      <c r="N149" s="261"/>
      <c r="O149" s="261"/>
      <c r="P149" s="261"/>
      <c r="Q149" s="261"/>
      <c r="R149" s="261"/>
      <c r="S149" s="261"/>
      <c r="T149" s="261"/>
      <c r="U149" s="261"/>
      <c r="V149" s="261"/>
      <c r="W149" s="261"/>
      <c r="X149" s="261"/>
      <c r="Y149" s="261"/>
      <c r="Z149" s="261"/>
      <c r="AA149" s="261"/>
      <c r="AB149" s="261"/>
      <c r="AC149" s="261"/>
      <c r="AD149" s="261"/>
      <c r="AE149" s="261"/>
      <c r="AF149" s="261"/>
      <c r="AG149" s="261"/>
      <c r="AH149" s="261"/>
      <c r="AI149" s="261"/>
      <c r="AJ149" s="261"/>
      <c r="AK149" s="217"/>
      <c r="AL149" s="217"/>
      <c r="AM149" s="217"/>
      <c r="AN149" s="217"/>
      <c r="AO149" s="217"/>
    </row>
    <row r="150" spans="2:41" ht="9.9" customHeight="1">
      <c r="B150" s="261"/>
      <c r="C150" s="261"/>
      <c r="D150" s="261"/>
      <c r="E150" s="261"/>
      <c r="F150" s="261"/>
      <c r="G150" s="261"/>
      <c r="H150" s="261"/>
      <c r="I150" s="261"/>
      <c r="J150" s="261"/>
      <c r="K150" s="261"/>
      <c r="L150" s="261"/>
      <c r="M150" s="261"/>
      <c r="N150" s="261"/>
      <c r="O150" s="261"/>
      <c r="P150" s="261"/>
      <c r="Q150" s="261"/>
      <c r="R150" s="261"/>
      <c r="S150" s="261"/>
      <c r="T150" s="261"/>
      <c r="U150" s="261"/>
      <c r="V150" s="261"/>
      <c r="W150" s="261"/>
      <c r="X150" s="261"/>
      <c r="Y150" s="261"/>
      <c r="Z150" s="261"/>
      <c r="AA150" s="261"/>
      <c r="AB150" s="261"/>
      <c r="AC150" s="261"/>
      <c r="AD150" s="261"/>
      <c r="AE150" s="261"/>
      <c r="AF150" s="261"/>
      <c r="AG150" s="261"/>
      <c r="AH150" s="261"/>
      <c r="AI150" s="261"/>
      <c r="AJ150" s="261"/>
      <c r="AK150" s="217"/>
      <c r="AL150" s="217"/>
      <c r="AM150" s="217"/>
      <c r="AN150" s="217"/>
      <c r="AO150" s="217"/>
    </row>
    <row r="151" spans="2:41" ht="9.9" customHeight="1">
      <c r="B151" s="261"/>
      <c r="C151" s="261"/>
      <c r="D151" s="261"/>
      <c r="E151" s="261"/>
      <c r="F151" s="261"/>
      <c r="G151" s="261"/>
      <c r="H151" s="261"/>
      <c r="I151" s="261"/>
      <c r="J151" s="261"/>
      <c r="K151" s="261"/>
      <c r="L151" s="261"/>
      <c r="M151" s="261"/>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17"/>
      <c r="AL151" s="217"/>
      <c r="AM151" s="217"/>
      <c r="AN151" s="217"/>
      <c r="AO151" s="217"/>
    </row>
    <row r="152" spans="2:41" ht="9.9" customHeight="1">
      <c r="B152" s="261"/>
      <c r="C152" s="261"/>
      <c r="D152" s="261"/>
      <c r="E152" s="261"/>
      <c r="F152" s="261"/>
      <c r="G152" s="261"/>
      <c r="H152" s="261"/>
      <c r="I152" s="261"/>
      <c r="J152" s="261"/>
      <c r="K152" s="261"/>
      <c r="L152" s="261"/>
      <c r="M152" s="261"/>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17"/>
      <c r="AL152" s="217"/>
      <c r="AM152" s="217"/>
      <c r="AN152" s="217"/>
      <c r="AO152" s="217"/>
    </row>
    <row r="153" spans="2:41" ht="9.9" customHeight="1">
      <c r="B153" s="261"/>
      <c r="C153" s="261"/>
      <c r="D153" s="261"/>
      <c r="E153" s="261"/>
      <c r="F153" s="261"/>
      <c r="G153" s="261"/>
      <c r="H153" s="261"/>
      <c r="I153" s="261"/>
      <c r="J153" s="261"/>
      <c r="K153" s="261"/>
      <c r="L153" s="261"/>
      <c r="M153" s="261"/>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17"/>
      <c r="AL153" s="217"/>
      <c r="AM153" s="217"/>
      <c r="AN153" s="217"/>
      <c r="AO153" s="217"/>
    </row>
    <row r="154" spans="2:41" ht="9.9" customHeight="1">
      <c r="B154" s="261"/>
      <c r="C154" s="261"/>
      <c r="D154" s="261"/>
      <c r="E154" s="261"/>
      <c r="F154" s="261"/>
      <c r="G154" s="261"/>
      <c r="H154" s="261"/>
      <c r="I154" s="261"/>
      <c r="J154" s="261"/>
      <c r="K154" s="261"/>
      <c r="L154" s="261"/>
      <c r="M154" s="261"/>
      <c r="N154" s="261"/>
      <c r="O154" s="261"/>
      <c r="P154" s="261"/>
      <c r="Q154" s="261"/>
      <c r="R154" s="261"/>
      <c r="S154" s="261"/>
      <c r="T154" s="261"/>
      <c r="U154" s="261"/>
      <c r="V154" s="261"/>
      <c r="W154" s="261"/>
      <c r="X154" s="261"/>
      <c r="Y154" s="261"/>
      <c r="Z154" s="261"/>
      <c r="AA154" s="261"/>
      <c r="AB154" s="261"/>
      <c r="AC154" s="261"/>
      <c r="AD154" s="261"/>
      <c r="AE154" s="261"/>
      <c r="AF154" s="261"/>
      <c r="AG154" s="261"/>
      <c r="AH154" s="261"/>
      <c r="AI154" s="261"/>
      <c r="AJ154" s="261"/>
      <c r="AK154" s="217"/>
      <c r="AL154" s="217"/>
      <c r="AM154" s="217"/>
      <c r="AN154" s="217"/>
      <c r="AO154" s="217"/>
    </row>
    <row r="155" spans="2:41" ht="9.9" customHeight="1">
      <c r="B155" s="261"/>
      <c r="C155" s="261"/>
      <c r="D155" s="261"/>
      <c r="E155" s="261"/>
      <c r="F155" s="261"/>
      <c r="G155" s="261"/>
      <c r="H155" s="261"/>
      <c r="I155" s="261"/>
      <c r="J155" s="261"/>
      <c r="K155" s="261"/>
      <c r="L155" s="261"/>
      <c r="M155" s="261"/>
      <c r="N155" s="261"/>
      <c r="O155" s="261"/>
      <c r="P155" s="261"/>
      <c r="Q155" s="261"/>
      <c r="R155" s="261"/>
      <c r="S155" s="261"/>
      <c r="T155" s="261"/>
      <c r="U155" s="261"/>
      <c r="V155" s="261"/>
      <c r="W155" s="261"/>
      <c r="X155" s="261"/>
      <c r="Y155" s="261"/>
      <c r="Z155" s="261"/>
      <c r="AA155" s="261"/>
      <c r="AB155" s="261"/>
      <c r="AC155" s="261"/>
      <c r="AD155" s="261"/>
      <c r="AE155" s="261"/>
      <c r="AF155" s="261"/>
      <c r="AG155" s="261"/>
      <c r="AH155" s="261"/>
      <c r="AI155" s="261"/>
      <c r="AJ155" s="261"/>
      <c r="AK155" s="217"/>
      <c r="AL155" s="217"/>
      <c r="AM155" s="217"/>
      <c r="AN155" s="217"/>
      <c r="AO155" s="217"/>
    </row>
    <row r="156" spans="2:41" ht="9.9" customHeight="1">
      <c r="B156" s="261"/>
      <c r="C156" s="261"/>
      <c r="D156" s="261"/>
      <c r="E156" s="261"/>
      <c r="F156" s="261"/>
      <c r="G156" s="261"/>
      <c r="H156" s="261"/>
      <c r="I156" s="261"/>
      <c r="J156" s="261"/>
      <c r="K156" s="261"/>
      <c r="L156" s="261"/>
      <c r="M156" s="261"/>
      <c r="N156" s="261"/>
      <c r="O156" s="261"/>
      <c r="P156" s="261"/>
      <c r="Q156" s="261"/>
      <c r="R156" s="261"/>
      <c r="S156" s="261"/>
      <c r="T156" s="261"/>
      <c r="U156" s="261"/>
      <c r="V156" s="261"/>
      <c r="W156" s="261"/>
      <c r="X156" s="261"/>
      <c r="Y156" s="261"/>
      <c r="Z156" s="261"/>
      <c r="AA156" s="261"/>
      <c r="AB156" s="261"/>
      <c r="AC156" s="261"/>
      <c r="AD156" s="261"/>
      <c r="AE156" s="261"/>
      <c r="AF156" s="261"/>
      <c r="AG156" s="261"/>
      <c r="AH156" s="261"/>
      <c r="AI156" s="261"/>
      <c r="AJ156" s="261"/>
      <c r="AK156" s="217"/>
      <c r="AL156" s="217"/>
      <c r="AM156" s="217"/>
      <c r="AN156" s="217"/>
      <c r="AO156" s="217"/>
    </row>
    <row r="157" spans="2:41" ht="9.9" customHeight="1">
      <c r="B157" s="261"/>
      <c r="C157" s="261"/>
      <c r="D157" s="261"/>
      <c r="E157" s="261"/>
      <c r="F157" s="261"/>
      <c r="G157" s="261"/>
      <c r="H157" s="261"/>
      <c r="I157" s="261"/>
      <c r="J157" s="261"/>
      <c r="K157" s="261"/>
      <c r="L157" s="261"/>
      <c r="M157" s="261"/>
      <c r="N157" s="261"/>
      <c r="O157" s="261"/>
      <c r="P157" s="261"/>
      <c r="Q157" s="261"/>
      <c r="R157" s="261"/>
      <c r="S157" s="261"/>
      <c r="T157" s="261"/>
      <c r="U157" s="261"/>
      <c r="V157" s="261"/>
      <c r="W157" s="261"/>
      <c r="X157" s="261"/>
      <c r="Y157" s="261"/>
      <c r="Z157" s="261"/>
      <c r="AA157" s="261"/>
      <c r="AB157" s="261"/>
      <c r="AC157" s="261"/>
      <c r="AD157" s="261"/>
      <c r="AE157" s="261"/>
      <c r="AF157" s="261"/>
      <c r="AG157" s="261"/>
      <c r="AH157" s="261"/>
      <c r="AI157" s="261"/>
      <c r="AJ157" s="261"/>
      <c r="AK157" s="217"/>
      <c r="AL157" s="217"/>
      <c r="AM157" s="217"/>
      <c r="AN157" s="217"/>
      <c r="AO157" s="217"/>
    </row>
    <row r="158" spans="2:41" ht="9.9" customHeight="1">
      <c r="B158" s="261"/>
      <c r="C158" s="261"/>
      <c r="D158" s="261"/>
      <c r="E158" s="261"/>
      <c r="F158" s="261"/>
      <c r="G158" s="261"/>
      <c r="H158" s="261"/>
      <c r="I158" s="261"/>
      <c r="J158" s="261"/>
      <c r="K158" s="261"/>
      <c r="L158" s="261"/>
      <c r="M158" s="261"/>
      <c r="N158" s="261"/>
      <c r="O158" s="261"/>
      <c r="P158" s="261"/>
      <c r="Q158" s="261"/>
      <c r="R158" s="261"/>
      <c r="S158" s="261"/>
      <c r="T158" s="261"/>
      <c r="U158" s="261"/>
      <c r="V158" s="261"/>
      <c r="W158" s="261"/>
      <c r="X158" s="261"/>
      <c r="Y158" s="261"/>
      <c r="Z158" s="261"/>
      <c r="AA158" s="261"/>
      <c r="AB158" s="261"/>
      <c r="AC158" s="261"/>
      <c r="AD158" s="261"/>
      <c r="AE158" s="261"/>
      <c r="AF158" s="261"/>
      <c r="AG158" s="261"/>
      <c r="AH158" s="261"/>
      <c r="AI158" s="261"/>
      <c r="AJ158" s="261"/>
      <c r="AK158" s="217"/>
      <c r="AL158" s="217"/>
      <c r="AM158" s="217"/>
      <c r="AN158" s="217"/>
      <c r="AO158" s="217"/>
    </row>
    <row r="159" spans="2:41" ht="9.9" customHeight="1">
      <c r="B159" s="261"/>
      <c r="C159" s="261"/>
      <c r="D159" s="261"/>
      <c r="E159" s="261"/>
      <c r="F159" s="261"/>
      <c r="G159" s="261"/>
      <c r="H159" s="261"/>
      <c r="I159" s="261"/>
      <c r="J159" s="261"/>
      <c r="K159" s="261"/>
      <c r="L159" s="261"/>
      <c r="M159" s="261"/>
      <c r="N159" s="261"/>
      <c r="O159" s="261"/>
      <c r="P159" s="261"/>
      <c r="Q159" s="261"/>
      <c r="R159" s="261"/>
      <c r="S159" s="261"/>
      <c r="T159" s="261"/>
      <c r="U159" s="261"/>
      <c r="V159" s="261"/>
      <c r="W159" s="261"/>
      <c r="X159" s="261"/>
      <c r="Y159" s="261"/>
      <c r="Z159" s="261"/>
      <c r="AA159" s="261"/>
      <c r="AB159" s="261"/>
      <c r="AC159" s="261"/>
      <c r="AD159" s="261"/>
      <c r="AE159" s="261"/>
      <c r="AF159" s="261"/>
      <c r="AG159" s="261"/>
      <c r="AH159" s="261"/>
      <c r="AI159" s="261"/>
      <c r="AJ159" s="261"/>
      <c r="AK159" s="217"/>
      <c r="AL159" s="217"/>
      <c r="AM159" s="217"/>
      <c r="AN159" s="217"/>
      <c r="AO159" s="217"/>
    </row>
    <row r="160" spans="2:41" ht="9.9" customHeight="1">
      <c r="B160" s="261"/>
      <c r="C160" s="261"/>
      <c r="D160" s="261"/>
      <c r="E160" s="261"/>
      <c r="F160" s="261"/>
      <c r="G160" s="261"/>
      <c r="H160" s="261"/>
      <c r="I160" s="261"/>
      <c r="J160" s="261"/>
      <c r="K160" s="261"/>
      <c r="L160" s="261"/>
      <c r="M160" s="261"/>
      <c r="N160" s="261"/>
      <c r="O160" s="261"/>
      <c r="P160" s="261"/>
      <c r="Q160" s="261"/>
      <c r="R160" s="261"/>
      <c r="S160" s="261"/>
      <c r="T160" s="261"/>
      <c r="U160" s="261"/>
      <c r="V160" s="261"/>
      <c r="W160" s="261"/>
      <c r="X160" s="261"/>
      <c r="Y160" s="261"/>
      <c r="Z160" s="261"/>
      <c r="AA160" s="261"/>
      <c r="AB160" s="261"/>
      <c r="AC160" s="261"/>
      <c r="AD160" s="261"/>
      <c r="AE160" s="261"/>
      <c r="AF160" s="261"/>
      <c r="AG160" s="261"/>
      <c r="AH160" s="261"/>
      <c r="AI160" s="261"/>
      <c r="AJ160" s="261"/>
      <c r="AK160" s="217"/>
      <c r="AL160" s="217"/>
      <c r="AM160" s="217"/>
      <c r="AN160" s="217"/>
      <c r="AO160" s="217"/>
    </row>
    <row r="161" spans="2:41" ht="9.9" customHeight="1">
      <c r="B161" s="261"/>
      <c r="C161" s="261"/>
      <c r="D161" s="261"/>
      <c r="E161" s="261"/>
      <c r="F161" s="261"/>
      <c r="G161" s="261"/>
      <c r="H161" s="261"/>
      <c r="I161" s="261"/>
      <c r="J161" s="261"/>
      <c r="K161" s="261"/>
      <c r="L161" s="261"/>
      <c r="M161" s="261"/>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17"/>
      <c r="AL161" s="217"/>
      <c r="AM161" s="217"/>
      <c r="AN161" s="217"/>
      <c r="AO161" s="217"/>
    </row>
    <row r="162" spans="2:41" ht="9.9" customHeight="1">
      <c r="B162" s="261"/>
      <c r="C162" s="261"/>
      <c r="D162" s="261"/>
      <c r="E162" s="261"/>
      <c r="F162" s="261"/>
      <c r="G162" s="261"/>
      <c r="H162" s="261"/>
      <c r="I162" s="261"/>
      <c r="J162" s="261"/>
      <c r="K162" s="261"/>
      <c r="L162" s="261"/>
      <c r="M162" s="261"/>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17"/>
      <c r="AL162" s="217"/>
      <c r="AM162" s="217"/>
      <c r="AN162" s="217"/>
      <c r="AO162" s="217"/>
    </row>
    <row r="163" spans="2:41" ht="9.9" customHeight="1">
      <c r="B163" s="261"/>
      <c r="C163" s="261"/>
      <c r="D163" s="261"/>
      <c r="E163" s="261"/>
      <c r="F163" s="261"/>
      <c r="G163" s="261"/>
      <c r="H163" s="261"/>
      <c r="I163" s="261"/>
      <c r="J163" s="261"/>
      <c r="K163" s="261"/>
      <c r="L163" s="261"/>
      <c r="M163" s="261"/>
      <c r="N163" s="261"/>
      <c r="O163" s="261"/>
      <c r="P163" s="261"/>
      <c r="Q163" s="261"/>
      <c r="R163" s="261"/>
      <c r="S163" s="261"/>
      <c r="T163" s="261"/>
      <c r="U163" s="261"/>
      <c r="V163" s="261"/>
      <c r="W163" s="261"/>
      <c r="X163" s="261"/>
      <c r="Y163" s="261"/>
      <c r="Z163" s="261"/>
      <c r="AA163" s="261"/>
      <c r="AB163" s="261"/>
      <c r="AC163" s="261"/>
      <c r="AD163" s="261"/>
      <c r="AE163" s="261"/>
      <c r="AF163" s="261"/>
      <c r="AG163" s="261"/>
      <c r="AH163" s="261"/>
      <c r="AI163" s="261"/>
      <c r="AJ163" s="261"/>
      <c r="AK163" s="217"/>
      <c r="AL163" s="217"/>
      <c r="AM163" s="217"/>
      <c r="AN163" s="217"/>
      <c r="AO163" s="217"/>
    </row>
    <row r="164" spans="2:41" ht="9.9" customHeight="1">
      <c r="B164" s="261"/>
      <c r="C164" s="261"/>
      <c r="D164" s="261"/>
      <c r="E164" s="261"/>
      <c r="F164" s="261"/>
      <c r="G164" s="261"/>
      <c r="H164" s="261"/>
      <c r="I164" s="261"/>
      <c r="J164" s="261"/>
      <c r="K164" s="261"/>
      <c r="L164" s="261"/>
      <c r="M164" s="261"/>
      <c r="N164" s="261"/>
      <c r="O164" s="261"/>
      <c r="P164" s="261"/>
      <c r="Q164" s="261"/>
      <c r="R164" s="261"/>
      <c r="S164" s="261"/>
      <c r="T164" s="261"/>
      <c r="U164" s="261"/>
      <c r="V164" s="261"/>
      <c r="W164" s="261"/>
      <c r="X164" s="261"/>
      <c r="Y164" s="261"/>
      <c r="Z164" s="261"/>
      <c r="AA164" s="261"/>
      <c r="AB164" s="261"/>
      <c r="AC164" s="261"/>
      <c r="AD164" s="261"/>
      <c r="AE164" s="261"/>
      <c r="AF164" s="261"/>
      <c r="AG164" s="261"/>
      <c r="AH164" s="261"/>
      <c r="AI164" s="261"/>
      <c r="AJ164" s="261"/>
      <c r="AK164" s="217"/>
      <c r="AL164" s="217"/>
      <c r="AM164" s="217"/>
      <c r="AN164" s="217"/>
      <c r="AO164" s="217"/>
    </row>
    <row r="165" spans="2:41" ht="9.9" customHeight="1">
      <c r="B165" s="261"/>
      <c r="C165" s="261"/>
      <c r="D165" s="261"/>
      <c r="E165" s="261"/>
      <c r="F165" s="261"/>
      <c r="G165" s="261"/>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17"/>
      <c r="AL165" s="217"/>
      <c r="AM165" s="217"/>
      <c r="AN165" s="217"/>
      <c r="AO165" s="217"/>
    </row>
    <row r="166" spans="2:41" ht="9.9" customHeight="1">
      <c r="B166" s="261"/>
      <c r="C166" s="261"/>
      <c r="D166" s="261"/>
      <c r="E166" s="261"/>
      <c r="F166" s="261"/>
      <c r="G166" s="261"/>
      <c r="H166" s="261"/>
      <c r="I166" s="261"/>
      <c r="J166" s="261"/>
      <c r="K166" s="261"/>
      <c r="L166" s="261"/>
      <c r="M166" s="261"/>
      <c r="N166" s="261"/>
      <c r="O166" s="261"/>
      <c r="P166" s="261"/>
      <c r="Q166" s="261"/>
      <c r="R166" s="261"/>
      <c r="S166" s="261"/>
      <c r="T166" s="261"/>
      <c r="U166" s="261"/>
      <c r="V166" s="261"/>
      <c r="W166" s="261"/>
      <c r="X166" s="261"/>
      <c r="Y166" s="261"/>
      <c r="Z166" s="261"/>
      <c r="AA166" s="261"/>
      <c r="AB166" s="261"/>
      <c r="AC166" s="261"/>
      <c r="AD166" s="261"/>
      <c r="AE166" s="261"/>
      <c r="AF166" s="261"/>
      <c r="AG166" s="261"/>
      <c r="AH166" s="261"/>
      <c r="AI166" s="261"/>
      <c r="AJ166" s="261"/>
      <c r="AK166" s="217"/>
      <c r="AL166" s="217"/>
      <c r="AM166" s="217"/>
      <c r="AN166" s="217"/>
      <c r="AO166" s="217"/>
    </row>
    <row r="167" spans="2:41" ht="9.9" customHeight="1">
      <c r="B167" s="261"/>
      <c r="C167" s="261"/>
      <c r="D167" s="261"/>
      <c r="E167" s="261"/>
      <c r="F167" s="261"/>
      <c r="G167" s="261"/>
      <c r="H167" s="261"/>
      <c r="I167" s="261"/>
      <c r="J167" s="261"/>
      <c r="K167" s="261"/>
      <c r="L167" s="261"/>
      <c r="M167" s="261"/>
      <c r="N167" s="261"/>
      <c r="O167" s="261"/>
      <c r="P167" s="261"/>
      <c r="Q167" s="261"/>
      <c r="R167" s="261"/>
      <c r="S167" s="261"/>
      <c r="T167" s="261"/>
      <c r="U167" s="261"/>
      <c r="V167" s="261"/>
      <c r="W167" s="261"/>
      <c r="X167" s="261"/>
      <c r="Y167" s="261"/>
      <c r="Z167" s="261"/>
      <c r="AA167" s="261"/>
      <c r="AB167" s="261"/>
      <c r="AC167" s="261"/>
      <c r="AD167" s="261"/>
      <c r="AE167" s="261"/>
      <c r="AF167" s="261"/>
      <c r="AG167" s="261"/>
      <c r="AH167" s="261"/>
      <c r="AI167" s="261"/>
      <c r="AJ167" s="261"/>
      <c r="AK167" s="217"/>
      <c r="AL167" s="217"/>
      <c r="AM167" s="217"/>
      <c r="AN167" s="217"/>
      <c r="AO167" s="217"/>
    </row>
    <row r="168" spans="2:41" ht="9.9" customHeight="1">
      <c r="B168" s="261"/>
      <c r="C168" s="261"/>
      <c r="D168" s="261"/>
      <c r="E168" s="261"/>
      <c r="F168" s="261"/>
      <c r="G168" s="261"/>
      <c r="H168" s="261"/>
      <c r="I168" s="261"/>
      <c r="J168" s="261"/>
      <c r="K168" s="261"/>
      <c r="L168" s="261"/>
      <c r="M168" s="261"/>
      <c r="N168" s="261"/>
      <c r="O168" s="261"/>
      <c r="P168" s="261"/>
      <c r="Q168" s="261"/>
      <c r="R168" s="261"/>
      <c r="S168" s="261"/>
      <c r="T168" s="261"/>
      <c r="U168" s="261"/>
      <c r="V168" s="261"/>
      <c r="W168" s="261"/>
      <c r="X168" s="261"/>
      <c r="Y168" s="261"/>
      <c r="Z168" s="261"/>
      <c r="AA168" s="261"/>
      <c r="AB168" s="261"/>
      <c r="AC168" s="261"/>
      <c r="AD168" s="261"/>
      <c r="AE168" s="261"/>
      <c r="AF168" s="261"/>
      <c r="AG168" s="261"/>
      <c r="AH168" s="261"/>
      <c r="AI168" s="261"/>
      <c r="AJ168" s="261"/>
      <c r="AK168" s="217"/>
      <c r="AL168" s="217"/>
      <c r="AM168" s="217"/>
      <c r="AN168" s="217"/>
      <c r="AO168" s="217"/>
    </row>
    <row r="169" spans="2:41" ht="9.9" customHeight="1">
      <c r="B169" s="261"/>
      <c r="C169" s="261"/>
      <c r="D169" s="261"/>
      <c r="E169" s="261"/>
      <c r="F169" s="261"/>
      <c r="G169" s="261"/>
      <c r="H169" s="261"/>
      <c r="I169" s="261"/>
      <c r="J169" s="261"/>
      <c r="K169" s="261"/>
      <c r="L169" s="261"/>
      <c r="M169" s="261"/>
      <c r="N169" s="261"/>
      <c r="O169" s="261"/>
      <c r="P169" s="261"/>
      <c r="Q169" s="261"/>
      <c r="R169" s="261"/>
      <c r="S169" s="261"/>
      <c r="T169" s="261"/>
      <c r="U169" s="261"/>
      <c r="V169" s="261"/>
      <c r="W169" s="261"/>
      <c r="X169" s="261"/>
      <c r="Y169" s="261"/>
      <c r="Z169" s="261"/>
      <c r="AA169" s="261"/>
      <c r="AB169" s="261"/>
      <c r="AC169" s="261"/>
      <c r="AD169" s="261"/>
      <c r="AE169" s="261"/>
      <c r="AF169" s="261"/>
      <c r="AG169" s="261"/>
      <c r="AH169" s="261"/>
      <c r="AI169" s="261"/>
      <c r="AJ169" s="261"/>
      <c r="AK169" s="217"/>
      <c r="AL169" s="217"/>
      <c r="AM169" s="217"/>
      <c r="AN169" s="217"/>
      <c r="AO169" s="217"/>
    </row>
    <row r="170" spans="2:41" ht="9.9" customHeight="1">
      <c r="B170" s="261"/>
      <c r="C170" s="261"/>
      <c r="D170" s="261"/>
      <c r="E170" s="261"/>
      <c r="F170" s="261"/>
      <c r="G170" s="261"/>
      <c r="H170" s="261"/>
      <c r="I170" s="261"/>
      <c r="J170" s="261"/>
      <c r="K170" s="261"/>
      <c r="L170" s="261"/>
      <c r="M170" s="261"/>
      <c r="N170" s="261"/>
      <c r="O170" s="261"/>
      <c r="P170" s="261"/>
      <c r="Q170" s="261"/>
      <c r="R170" s="261"/>
      <c r="S170" s="261"/>
      <c r="T170" s="261"/>
      <c r="U170" s="261"/>
      <c r="V170" s="261"/>
      <c r="W170" s="261"/>
      <c r="X170" s="261"/>
      <c r="Y170" s="261"/>
      <c r="Z170" s="261"/>
      <c r="AA170" s="261"/>
      <c r="AB170" s="261"/>
      <c r="AC170" s="261"/>
      <c r="AD170" s="261"/>
      <c r="AE170" s="261"/>
      <c r="AF170" s="261"/>
      <c r="AG170" s="261"/>
      <c r="AH170" s="261"/>
      <c r="AI170" s="261"/>
      <c r="AJ170" s="261"/>
      <c r="AK170" s="217"/>
      <c r="AL170" s="217"/>
      <c r="AM170" s="217"/>
      <c r="AN170" s="217"/>
      <c r="AO170" s="217"/>
    </row>
    <row r="171" spans="2:41" ht="9.9" customHeight="1">
      <c r="B171" s="261"/>
      <c r="C171" s="261"/>
      <c r="D171" s="261"/>
      <c r="E171" s="261"/>
      <c r="F171" s="261"/>
      <c r="G171" s="261"/>
      <c r="H171" s="261"/>
      <c r="I171" s="261"/>
      <c r="J171" s="261"/>
      <c r="K171" s="261"/>
      <c r="L171" s="261"/>
      <c r="M171" s="261"/>
      <c r="N171" s="261"/>
      <c r="O171" s="261"/>
      <c r="P171" s="261"/>
      <c r="Q171" s="261"/>
      <c r="R171" s="261"/>
      <c r="S171" s="261"/>
      <c r="T171" s="261"/>
      <c r="U171" s="261"/>
      <c r="V171" s="261"/>
      <c r="W171" s="261"/>
      <c r="X171" s="261"/>
      <c r="Y171" s="261"/>
      <c r="Z171" s="261"/>
      <c r="AA171" s="261"/>
      <c r="AB171" s="261"/>
      <c r="AC171" s="261"/>
      <c r="AD171" s="261"/>
      <c r="AE171" s="261"/>
      <c r="AF171" s="261"/>
      <c r="AG171" s="261"/>
      <c r="AH171" s="261"/>
      <c r="AI171" s="261"/>
      <c r="AJ171" s="261"/>
      <c r="AK171" s="217"/>
      <c r="AL171" s="217"/>
      <c r="AM171" s="217"/>
      <c r="AN171" s="217"/>
      <c r="AO171" s="217"/>
    </row>
    <row r="172" spans="2:41" ht="9.9" customHeight="1">
      <c r="B172" s="261"/>
      <c r="C172" s="261"/>
      <c r="D172" s="261"/>
      <c r="E172" s="261"/>
      <c r="F172" s="261"/>
      <c r="G172" s="261"/>
      <c r="H172" s="261"/>
      <c r="I172" s="261"/>
      <c r="J172" s="261"/>
      <c r="K172" s="261"/>
      <c r="L172" s="261"/>
      <c r="M172" s="261"/>
      <c r="N172" s="261"/>
      <c r="O172" s="261"/>
      <c r="P172" s="261"/>
      <c r="Q172" s="261"/>
      <c r="R172" s="261"/>
      <c r="S172" s="261"/>
      <c r="T172" s="261"/>
      <c r="U172" s="261"/>
      <c r="V172" s="261"/>
      <c r="W172" s="261"/>
      <c r="X172" s="261"/>
      <c r="Y172" s="261"/>
      <c r="Z172" s="261"/>
      <c r="AA172" s="261"/>
      <c r="AB172" s="261"/>
      <c r="AC172" s="261"/>
      <c r="AD172" s="261"/>
      <c r="AE172" s="261"/>
      <c r="AF172" s="261"/>
      <c r="AG172" s="261"/>
      <c r="AH172" s="261"/>
      <c r="AI172" s="261"/>
      <c r="AJ172" s="261"/>
      <c r="AK172" s="217"/>
      <c r="AL172" s="217"/>
      <c r="AM172" s="217"/>
      <c r="AN172" s="217"/>
      <c r="AO172" s="217"/>
    </row>
    <row r="173" spans="2:41" ht="9.9" customHeight="1">
      <c r="B173" s="261"/>
      <c r="C173" s="261"/>
      <c r="D173" s="261"/>
      <c r="E173" s="261"/>
      <c r="F173" s="261"/>
      <c r="G173" s="261"/>
      <c r="H173" s="261"/>
      <c r="I173" s="261"/>
      <c r="J173" s="261"/>
      <c r="K173" s="261"/>
      <c r="L173" s="261"/>
      <c r="M173" s="261"/>
      <c r="N173" s="261"/>
      <c r="O173" s="261"/>
      <c r="P173" s="261"/>
      <c r="Q173" s="261"/>
      <c r="R173" s="261"/>
      <c r="S173" s="261"/>
      <c r="T173" s="261"/>
      <c r="U173" s="261"/>
      <c r="V173" s="261"/>
      <c r="W173" s="261"/>
      <c r="X173" s="261"/>
      <c r="Y173" s="261"/>
      <c r="Z173" s="261"/>
      <c r="AA173" s="261"/>
      <c r="AB173" s="261"/>
      <c r="AC173" s="261"/>
      <c r="AD173" s="261"/>
      <c r="AE173" s="261"/>
      <c r="AF173" s="261"/>
      <c r="AG173" s="261"/>
      <c r="AH173" s="261"/>
      <c r="AI173" s="261"/>
      <c r="AJ173" s="261"/>
      <c r="AK173" s="217"/>
      <c r="AL173" s="217"/>
      <c r="AM173" s="217"/>
      <c r="AN173" s="217"/>
      <c r="AO173" s="217"/>
    </row>
    <row r="174" spans="2:41" ht="9.9" customHeight="1">
      <c r="B174" s="261"/>
      <c r="C174" s="261"/>
      <c r="D174" s="261"/>
      <c r="E174" s="261"/>
      <c r="F174" s="261"/>
      <c r="G174" s="261"/>
      <c r="H174" s="261"/>
      <c r="I174" s="261"/>
      <c r="J174" s="261"/>
      <c r="K174" s="261"/>
      <c r="L174" s="261"/>
      <c r="M174" s="261"/>
      <c r="N174" s="261"/>
      <c r="O174" s="261"/>
      <c r="P174" s="261"/>
      <c r="Q174" s="261"/>
      <c r="R174" s="261"/>
      <c r="S174" s="261"/>
      <c r="T174" s="261"/>
      <c r="U174" s="261"/>
      <c r="V174" s="261"/>
      <c r="W174" s="261"/>
      <c r="X174" s="261"/>
      <c r="Y174" s="261"/>
      <c r="Z174" s="261"/>
      <c r="AA174" s="261"/>
      <c r="AB174" s="261"/>
      <c r="AC174" s="261"/>
      <c r="AD174" s="261"/>
      <c r="AE174" s="261"/>
      <c r="AF174" s="261"/>
      <c r="AG174" s="261"/>
      <c r="AH174" s="261"/>
      <c r="AI174" s="261"/>
      <c r="AJ174" s="261"/>
      <c r="AK174" s="217"/>
      <c r="AL174" s="217"/>
      <c r="AM174" s="217"/>
      <c r="AN174" s="217"/>
      <c r="AO174" s="217"/>
    </row>
    <row r="175" spans="2:41" ht="9.9" customHeight="1">
      <c r="B175" s="261"/>
      <c r="C175" s="261"/>
      <c r="D175" s="261"/>
      <c r="E175" s="261"/>
      <c r="F175" s="261"/>
      <c r="G175" s="261"/>
      <c r="H175" s="261"/>
      <c r="I175" s="261"/>
      <c r="J175" s="261"/>
      <c r="K175" s="261"/>
      <c r="L175" s="261"/>
      <c r="M175" s="261"/>
      <c r="N175" s="261"/>
      <c r="O175" s="261"/>
      <c r="P175" s="261"/>
      <c r="Q175" s="261"/>
      <c r="R175" s="261"/>
      <c r="S175" s="261"/>
      <c r="T175" s="261"/>
      <c r="U175" s="261"/>
      <c r="V175" s="261"/>
      <c r="W175" s="261"/>
      <c r="X175" s="261"/>
      <c r="Y175" s="261"/>
      <c r="Z175" s="261"/>
      <c r="AA175" s="261"/>
      <c r="AB175" s="261"/>
      <c r="AC175" s="261"/>
      <c r="AD175" s="261"/>
      <c r="AE175" s="261"/>
      <c r="AF175" s="261"/>
      <c r="AG175" s="261"/>
      <c r="AH175" s="261"/>
      <c r="AI175" s="261"/>
      <c r="AJ175" s="261"/>
      <c r="AK175" s="217"/>
      <c r="AL175" s="217"/>
      <c r="AM175" s="217"/>
      <c r="AN175" s="217"/>
      <c r="AO175" s="217"/>
    </row>
    <row r="176" spans="2:41" ht="9.9" customHeight="1">
      <c r="B176" s="261"/>
      <c r="C176" s="261"/>
      <c r="D176" s="261"/>
      <c r="E176" s="261"/>
      <c r="F176" s="261"/>
      <c r="G176" s="261"/>
      <c r="H176" s="261"/>
      <c r="I176" s="261"/>
      <c r="J176" s="261"/>
      <c r="K176" s="261"/>
      <c r="L176" s="261"/>
      <c r="M176" s="261"/>
      <c r="N176" s="261"/>
      <c r="O176" s="261"/>
      <c r="P176" s="261"/>
      <c r="Q176" s="261"/>
      <c r="R176" s="261"/>
      <c r="S176" s="261"/>
      <c r="T176" s="261"/>
      <c r="U176" s="261"/>
      <c r="V176" s="261"/>
      <c r="W176" s="261"/>
      <c r="X176" s="261"/>
      <c r="Y176" s="261"/>
      <c r="Z176" s="261"/>
      <c r="AA176" s="261"/>
      <c r="AB176" s="261"/>
      <c r="AC176" s="261"/>
      <c r="AD176" s="261"/>
      <c r="AE176" s="261"/>
      <c r="AF176" s="261"/>
      <c r="AG176" s="261"/>
      <c r="AH176" s="261"/>
      <c r="AI176" s="261"/>
      <c r="AJ176" s="261"/>
      <c r="AK176" s="217"/>
      <c r="AL176" s="217"/>
      <c r="AM176" s="217"/>
      <c r="AN176" s="217"/>
      <c r="AO176" s="217"/>
    </row>
    <row r="177" spans="2:41" ht="9.9" customHeight="1">
      <c r="B177" s="261"/>
      <c r="C177" s="261"/>
      <c r="D177" s="261"/>
      <c r="E177" s="261"/>
      <c r="F177" s="261"/>
      <c r="G177" s="261"/>
      <c r="H177" s="261"/>
      <c r="I177" s="261"/>
      <c r="J177" s="261"/>
      <c r="K177" s="261"/>
      <c r="L177" s="261"/>
      <c r="M177" s="261"/>
      <c r="N177" s="261"/>
      <c r="O177" s="261"/>
      <c r="P177" s="261"/>
      <c r="Q177" s="261"/>
      <c r="R177" s="261"/>
      <c r="S177" s="261"/>
      <c r="T177" s="261"/>
      <c r="U177" s="261"/>
      <c r="V177" s="261"/>
      <c r="W177" s="261"/>
      <c r="X177" s="261"/>
      <c r="Y177" s="261"/>
      <c r="Z177" s="261"/>
      <c r="AA177" s="261"/>
      <c r="AB177" s="261"/>
      <c r="AC177" s="261"/>
      <c r="AD177" s="261"/>
      <c r="AE177" s="261"/>
      <c r="AF177" s="261"/>
      <c r="AG177" s="261"/>
      <c r="AH177" s="261"/>
      <c r="AI177" s="261"/>
      <c r="AJ177" s="261"/>
      <c r="AK177" s="217"/>
      <c r="AL177" s="217"/>
      <c r="AM177" s="217"/>
      <c r="AN177" s="217"/>
      <c r="AO177" s="217"/>
    </row>
    <row r="178" spans="2:41" ht="9.9" customHeight="1">
      <c r="B178" s="261"/>
      <c r="C178" s="261"/>
      <c r="D178" s="261"/>
      <c r="E178" s="261"/>
      <c r="F178" s="261"/>
      <c r="G178" s="261"/>
      <c r="H178" s="261"/>
      <c r="I178" s="261"/>
      <c r="J178" s="261"/>
      <c r="K178" s="261"/>
      <c r="L178" s="261"/>
      <c r="M178" s="261"/>
      <c r="N178" s="261"/>
      <c r="O178" s="261"/>
      <c r="P178" s="261"/>
      <c r="Q178" s="261"/>
      <c r="R178" s="261"/>
      <c r="S178" s="261"/>
      <c r="T178" s="261"/>
      <c r="U178" s="261"/>
      <c r="V178" s="261"/>
      <c r="W178" s="261"/>
      <c r="X178" s="261"/>
      <c r="Y178" s="261"/>
      <c r="Z178" s="261"/>
      <c r="AA178" s="261"/>
      <c r="AB178" s="261"/>
      <c r="AC178" s="261"/>
      <c r="AD178" s="261"/>
      <c r="AE178" s="261"/>
      <c r="AF178" s="261"/>
      <c r="AG178" s="261"/>
      <c r="AH178" s="261"/>
      <c r="AI178" s="261"/>
      <c r="AJ178" s="261"/>
      <c r="AK178" s="217"/>
      <c r="AL178" s="217"/>
      <c r="AM178" s="217"/>
      <c r="AN178" s="217"/>
      <c r="AO178" s="217"/>
    </row>
    <row r="179" spans="2:41" ht="9.9" customHeight="1">
      <c r="B179" s="261"/>
      <c r="C179" s="261"/>
      <c r="D179" s="261"/>
      <c r="E179" s="261"/>
      <c r="F179" s="261"/>
      <c r="G179" s="261"/>
      <c r="H179" s="261"/>
      <c r="I179" s="261"/>
      <c r="J179" s="261"/>
      <c r="K179" s="261"/>
      <c r="L179" s="261"/>
      <c r="M179" s="261"/>
      <c r="N179" s="261"/>
      <c r="O179" s="261"/>
      <c r="P179" s="261"/>
      <c r="Q179" s="261"/>
      <c r="R179" s="261"/>
      <c r="S179" s="261"/>
      <c r="T179" s="261"/>
      <c r="U179" s="261"/>
      <c r="V179" s="261"/>
      <c r="W179" s="261"/>
      <c r="X179" s="261"/>
      <c r="Y179" s="261"/>
      <c r="Z179" s="261"/>
      <c r="AA179" s="261"/>
      <c r="AB179" s="261"/>
      <c r="AC179" s="261"/>
      <c r="AD179" s="261"/>
      <c r="AE179" s="261"/>
      <c r="AF179" s="261"/>
      <c r="AG179" s="261"/>
      <c r="AH179" s="261"/>
      <c r="AI179" s="261"/>
      <c r="AJ179" s="261"/>
      <c r="AK179" s="217"/>
      <c r="AL179" s="217"/>
      <c r="AM179" s="217"/>
      <c r="AN179" s="217"/>
      <c r="AO179" s="217"/>
    </row>
    <row r="180" spans="2:41" ht="9.9" customHeight="1">
      <c r="B180" s="261"/>
      <c r="C180" s="261"/>
      <c r="D180" s="261"/>
      <c r="E180" s="261"/>
      <c r="F180" s="261"/>
      <c r="G180" s="261"/>
      <c r="H180" s="261"/>
      <c r="I180" s="261"/>
      <c r="J180" s="261"/>
      <c r="K180" s="261"/>
      <c r="L180" s="261"/>
      <c r="M180" s="261"/>
      <c r="N180" s="261"/>
      <c r="O180" s="261"/>
      <c r="P180" s="261"/>
      <c r="Q180" s="261"/>
      <c r="R180" s="261"/>
      <c r="S180" s="261"/>
      <c r="T180" s="261"/>
      <c r="U180" s="261"/>
      <c r="V180" s="261"/>
      <c r="W180" s="261"/>
      <c r="X180" s="261"/>
      <c r="Y180" s="261"/>
      <c r="Z180" s="261"/>
      <c r="AA180" s="261"/>
      <c r="AB180" s="261"/>
      <c r="AC180" s="261"/>
      <c r="AD180" s="261"/>
      <c r="AE180" s="261"/>
      <c r="AF180" s="261"/>
      <c r="AG180" s="261"/>
      <c r="AH180" s="261"/>
      <c r="AI180" s="261"/>
      <c r="AJ180" s="261"/>
      <c r="AK180" s="217"/>
      <c r="AL180" s="217"/>
      <c r="AM180" s="217"/>
      <c r="AN180" s="217"/>
      <c r="AO180" s="217"/>
    </row>
    <row r="181" spans="2:41" ht="9.9" customHeight="1">
      <c r="B181" s="261"/>
      <c r="C181" s="261"/>
      <c r="D181" s="261"/>
      <c r="E181" s="261"/>
      <c r="F181" s="261"/>
      <c r="G181" s="261"/>
      <c r="H181" s="261"/>
      <c r="I181" s="261"/>
      <c r="J181" s="261"/>
      <c r="K181" s="261"/>
      <c r="L181" s="261"/>
      <c r="M181" s="261"/>
      <c r="N181" s="261"/>
      <c r="O181" s="261"/>
      <c r="P181" s="261"/>
      <c r="Q181" s="261"/>
      <c r="R181" s="261"/>
      <c r="S181" s="261"/>
      <c r="T181" s="261"/>
      <c r="U181" s="261"/>
      <c r="V181" s="261"/>
      <c r="W181" s="261"/>
      <c r="X181" s="261"/>
      <c r="Y181" s="261"/>
      <c r="Z181" s="261"/>
      <c r="AA181" s="261"/>
      <c r="AB181" s="261"/>
      <c r="AC181" s="261"/>
      <c r="AD181" s="261"/>
      <c r="AE181" s="261"/>
      <c r="AF181" s="261"/>
      <c r="AG181" s="261"/>
      <c r="AH181" s="261"/>
      <c r="AI181" s="261"/>
      <c r="AJ181" s="261"/>
      <c r="AK181" s="217"/>
      <c r="AL181" s="217"/>
      <c r="AM181" s="217"/>
      <c r="AN181" s="217"/>
      <c r="AO181" s="217"/>
    </row>
    <row r="182" spans="2:41" ht="9.9" customHeight="1">
      <c r="B182" s="261"/>
      <c r="C182" s="261"/>
      <c r="D182" s="261"/>
      <c r="E182" s="261"/>
      <c r="F182" s="261"/>
      <c r="G182" s="261"/>
      <c r="H182" s="261"/>
      <c r="I182" s="261"/>
      <c r="J182" s="261"/>
      <c r="K182" s="261"/>
      <c r="L182" s="261"/>
      <c r="M182" s="261"/>
      <c r="N182" s="261"/>
      <c r="O182" s="261"/>
      <c r="P182" s="261"/>
      <c r="Q182" s="261"/>
      <c r="R182" s="261"/>
      <c r="S182" s="261"/>
      <c r="T182" s="261"/>
      <c r="U182" s="261"/>
      <c r="V182" s="261"/>
      <c r="W182" s="261"/>
      <c r="X182" s="261"/>
      <c r="Y182" s="261"/>
      <c r="Z182" s="261"/>
      <c r="AA182" s="261"/>
      <c r="AB182" s="261"/>
      <c r="AC182" s="261"/>
      <c r="AD182" s="261"/>
      <c r="AE182" s="261"/>
      <c r="AF182" s="261"/>
      <c r="AG182" s="261"/>
      <c r="AH182" s="261"/>
      <c r="AI182" s="261"/>
      <c r="AJ182" s="261"/>
      <c r="AK182" s="217"/>
      <c r="AL182" s="217"/>
      <c r="AM182" s="217"/>
      <c r="AN182" s="217"/>
      <c r="AO182" s="217"/>
    </row>
    <row r="183" spans="2:41" ht="9.9" customHeight="1">
      <c r="B183" s="261"/>
      <c r="C183" s="261"/>
      <c r="D183" s="261"/>
      <c r="E183" s="261"/>
      <c r="F183" s="261"/>
      <c r="G183" s="261"/>
      <c r="H183" s="261"/>
      <c r="I183" s="261"/>
      <c r="J183" s="261"/>
      <c r="K183" s="261"/>
      <c r="L183" s="261"/>
      <c r="M183" s="261"/>
      <c r="N183" s="261"/>
      <c r="O183" s="261"/>
      <c r="P183" s="261"/>
      <c r="Q183" s="261"/>
      <c r="R183" s="261"/>
      <c r="S183" s="261"/>
      <c r="T183" s="261"/>
      <c r="U183" s="261"/>
      <c r="V183" s="261"/>
      <c r="W183" s="261"/>
      <c r="X183" s="261"/>
      <c r="Y183" s="261"/>
      <c r="Z183" s="261"/>
      <c r="AA183" s="261"/>
      <c r="AB183" s="261"/>
      <c r="AC183" s="261"/>
      <c r="AD183" s="261"/>
      <c r="AE183" s="261"/>
      <c r="AF183" s="261"/>
      <c r="AG183" s="261"/>
      <c r="AH183" s="261"/>
      <c r="AI183" s="261"/>
      <c r="AJ183" s="261"/>
      <c r="AK183" s="217"/>
      <c r="AL183" s="217"/>
      <c r="AM183" s="217"/>
      <c r="AN183" s="217"/>
      <c r="AO183" s="217"/>
    </row>
    <row r="184" spans="2:41" ht="9.9" customHeight="1">
      <c r="B184" s="261"/>
      <c r="C184" s="261"/>
      <c r="D184" s="261"/>
      <c r="E184" s="261"/>
      <c r="F184" s="261"/>
      <c r="G184" s="261"/>
      <c r="H184" s="261"/>
      <c r="I184" s="261"/>
      <c r="J184" s="261"/>
      <c r="K184" s="261"/>
      <c r="L184" s="261"/>
      <c r="M184" s="261"/>
      <c r="N184" s="261"/>
      <c r="O184" s="261"/>
      <c r="P184" s="261"/>
      <c r="Q184" s="261"/>
      <c r="R184" s="261"/>
      <c r="S184" s="261"/>
      <c r="T184" s="261"/>
      <c r="U184" s="261"/>
      <c r="V184" s="261"/>
      <c r="W184" s="261"/>
      <c r="X184" s="261"/>
      <c r="Y184" s="261"/>
      <c r="Z184" s="261"/>
      <c r="AA184" s="261"/>
      <c r="AB184" s="261"/>
      <c r="AC184" s="261"/>
      <c r="AD184" s="261"/>
      <c r="AE184" s="261"/>
      <c r="AF184" s="261"/>
      <c r="AG184" s="261"/>
      <c r="AH184" s="261"/>
      <c r="AI184" s="261"/>
      <c r="AJ184" s="261"/>
      <c r="AK184" s="217"/>
      <c r="AL184" s="217"/>
      <c r="AM184" s="217"/>
      <c r="AN184" s="217"/>
      <c r="AO184" s="217"/>
    </row>
    <row r="185" spans="2:41" ht="9.9" customHeight="1">
      <c r="B185" s="261"/>
      <c r="C185" s="261"/>
      <c r="D185" s="261"/>
      <c r="E185" s="261"/>
      <c r="F185" s="261"/>
      <c r="G185" s="261"/>
      <c r="H185" s="261"/>
      <c r="I185" s="261"/>
      <c r="J185" s="261"/>
      <c r="K185" s="261"/>
      <c r="L185" s="261"/>
      <c r="M185" s="261"/>
      <c r="N185" s="261"/>
      <c r="O185" s="261"/>
      <c r="P185" s="261"/>
      <c r="Q185" s="261"/>
      <c r="R185" s="261"/>
      <c r="S185" s="261"/>
      <c r="T185" s="261"/>
      <c r="U185" s="261"/>
      <c r="V185" s="261"/>
      <c r="W185" s="261"/>
      <c r="X185" s="261"/>
      <c r="Y185" s="261"/>
      <c r="Z185" s="261"/>
      <c r="AA185" s="261"/>
      <c r="AB185" s="261"/>
      <c r="AC185" s="261"/>
      <c r="AD185" s="261"/>
      <c r="AE185" s="261"/>
      <c r="AF185" s="261"/>
      <c r="AG185" s="261"/>
      <c r="AH185" s="261"/>
      <c r="AI185" s="261"/>
      <c r="AJ185" s="261"/>
      <c r="AK185" s="217"/>
      <c r="AL185" s="217"/>
      <c r="AM185" s="217"/>
      <c r="AN185" s="217"/>
      <c r="AO185" s="217"/>
    </row>
    <row r="186" spans="2:41" ht="9.9" customHeight="1">
      <c r="B186" s="261"/>
      <c r="C186" s="261"/>
      <c r="D186" s="261"/>
      <c r="E186" s="261"/>
      <c r="F186" s="261"/>
      <c r="G186" s="261"/>
      <c r="H186" s="261"/>
      <c r="I186" s="261"/>
      <c r="J186" s="261"/>
      <c r="K186" s="261"/>
      <c r="L186" s="261"/>
      <c r="M186" s="261"/>
      <c r="N186" s="261"/>
      <c r="O186" s="261"/>
      <c r="P186" s="261"/>
      <c r="Q186" s="261"/>
      <c r="R186" s="261"/>
      <c r="S186" s="261"/>
      <c r="T186" s="261"/>
      <c r="U186" s="261"/>
      <c r="V186" s="261"/>
      <c r="W186" s="261"/>
      <c r="X186" s="261"/>
      <c r="Y186" s="261"/>
      <c r="Z186" s="261"/>
      <c r="AA186" s="261"/>
      <c r="AB186" s="261"/>
      <c r="AC186" s="261"/>
      <c r="AD186" s="261"/>
      <c r="AE186" s="261"/>
      <c r="AF186" s="261"/>
      <c r="AG186" s="261"/>
      <c r="AH186" s="261"/>
      <c r="AI186" s="261"/>
      <c r="AJ186" s="261"/>
      <c r="AK186" s="217"/>
      <c r="AL186" s="217"/>
      <c r="AM186" s="217"/>
      <c r="AN186" s="217"/>
      <c r="AO186" s="217"/>
    </row>
    <row r="187" spans="2:41" ht="9.9" customHeight="1">
      <c r="B187" s="261"/>
      <c r="C187" s="261"/>
      <c r="D187" s="261"/>
      <c r="E187" s="261"/>
      <c r="F187" s="261"/>
      <c r="G187" s="261"/>
      <c r="H187" s="261"/>
      <c r="I187" s="261"/>
      <c r="J187" s="261"/>
      <c r="K187" s="261"/>
      <c r="L187" s="261"/>
      <c r="M187" s="261"/>
      <c r="N187" s="261"/>
      <c r="O187" s="261"/>
      <c r="P187" s="261"/>
      <c r="Q187" s="261"/>
      <c r="R187" s="261"/>
      <c r="S187" s="261"/>
      <c r="T187" s="261"/>
      <c r="U187" s="261"/>
      <c r="V187" s="261"/>
      <c r="W187" s="261"/>
      <c r="X187" s="261"/>
      <c r="Y187" s="261"/>
      <c r="Z187" s="261"/>
      <c r="AA187" s="261"/>
      <c r="AB187" s="261"/>
      <c r="AC187" s="261"/>
      <c r="AD187" s="261"/>
      <c r="AE187" s="261"/>
      <c r="AF187" s="261"/>
      <c r="AG187" s="261"/>
      <c r="AH187" s="261"/>
      <c r="AI187" s="261"/>
      <c r="AJ187" s="261"/>
      <c r="AK187" s="217"/>
      <c r="AL187" s="217"/>
      <c r="AM187" s="217"/>
      <c r="AN187" s="217"/>
      <c r="AO187" s="217"/>
    </row>
    <row r="188" spans="2:41" ht="9.9" customHeight="1">
      <c r="B188" s="261"/>
      <c r="C188" s="261"/>
      <c r="D188" s="261"/>
      <c r="E188" s="261"/>
      <c r="F188" s="261"/>
      <c r="G188" s="261"/>
      <c r="H188" s="261"/>
      <c r="I188" s="261"/>
      <c r="J188" s="261"/>
      <c r="K188" s="261"/>
      <c r="L188" s="261"/>
      <c r="M188" s="261"/>
      <c r="N188" s="261"/>
      <c r="O188" s="261"/>
      <c r="P188" s="261"/>
      <c r="Q188" s="261"/>
      <c r="R188" s="261"/>
      <c r="S188" s="261"/>
      <c r="T188" s="261"/>
      <c r="U188" s="261"/>
      <c r="V188" s="261"/>
      <c r="W188" s="261"/>
      <c r="X188" s="261"/>
      <c r="Y188" s="261"/>
      <c r="Z188" s="261"/>
      <c r="AA188" s="261"/>
      <c r="AB188" s="261"/>
      <c r="AC188" s="261"/>
      <c r="AD188" s="261"/>
      <c r="AE188" s="261"/>
      <c r="AF188" s="261"/>
      <c r="AG188" s="261"/>
      <c r="AH188" s="261"/>
      <c r="AI188" s="261"/>
      <c r="AJ188" s="261"/>
      <c r="AK188" s="217"/>
      <c r="AL188" s="217"/>
      <c r="AM188" s="217"/>
      <c r="AN188" s="217"/>
      <c r="AO188" s="217"/>
    </row>
    <row r="189" spans="2:41" ht="9.9" customHeight="1">
      <c r="B189" s="261"/>
      <c r="C189" s="261"/>
      <c r="D189" s="261"/>
      <c r="E189" s="261"/>
      <c r="F189" s="261"/>
      <c r="G189" s="261"/>
      <c r="H189" s="261"/>
      <c r="I189" s="261"/>
      <c r="J189" s="261"/>
      <c r="K189" s="261"/>
      <c r="L189" s="261"/>
      <c r="M189" s="261"/>
      <c r="N189" s="261"/>
      <c r="O189" s="261"/>
      <c r="P189" s="261"/>
      <c r="Q189" s="261"/>
      <c r="R189" s="261"/>
      <c r="S189" s="261"/>
      <c r="T189" s="261"/>
      <c r="U189" s="261"/>
      <c r="V189" s="261"/>
      <c r="W189" s="261"/>
      <c r="X189" s="261"/>
      <c r="Y189" s="261"/>
      <c r="Z189" s="261"/>
      <c r="AA189" s="261"/>
      <c r="AB189" s="261"/>
      <c r="AC189" s="261"/>
      <c r="AD189" s="261"/>
      <c r="AE189" s="261"/>
      <c r="AF189" s="261"/>
      <c r="AG189" s="261"/>
      <c r="AH189" s="261"/>
      <c r="AI189" s="261"/>
      <c r="AJ189" s="261"/>
      <c r="AK189" s="217"/>
      <c r="AL189" s="217"/>
      <c r="AM189" s="217"/>
      <c r="AN189" s="217"/>
      <c r="AO189" s="217"/>
    </row>
    <row r="190" spans="2:41" ht="9.9" customHeight="1">
      <c r="B190" s="261"/>
      <c r="C190" s="261"/>
      <c r="D190" s="261"/>
      <c r="E190" s="261"/>
      <c r="F190" s="261"/>
      <c r="G190" s="261"/>
      <c r="H190" s="261"/>
      <c r="I190" s="261"/>
      <c r="J190" s="261"/>
      <c r="K190" s="261"/>
      <c r="L190" s="261"/>
      <c r="M190" s="261"/>
      <c r="N190" s="261"/>
      <c r="O190" s="261"/>
      <c r="P190" s="261"/>
      <c r="Q190" s="261"/>
      <c r="R190" s="261"/>
      <c r="S190" s="261"/>
      <c r="T190" s="261"/>
      <c r="U190" s="261"/>
      <c r="V190" s="261"/>
      <c r="W190" s="261"/>
      <c r="X190" s="261"/>
      <c r="Y190" s="261"/>
      <c r="Z190" s="261"/>
      <c r="AA190" s="261"/>
      <c r="AB190" s="261"/>
      <c r="AC190" s="261"/>
      <c r="AD190" s="261"/>
      <c r="AE190" s="261"/>
      <c r="AF190" s="261"/>
      <c r="AG190" s="261"/>
      <c r="AH190" s="261"/>
      <c r="AI190" s="261"/>
      <c r="AJ190" s="261"/>
      <c r="AK190" s="217"/>
      <c r="AL190" s="217"/>
      <c r="AM190" s="217"/>
      <c r="AN190" s="217"/>
      <c r="AO190" s="217"/>
    </row>
    <row r="191" spans="2:41" ht="9.9" customHeight="1">
      <c r="B191" s="261"/>
      <c r="C191" s="261"/>
      <c r="D191" s="261"/>
      <c r="E191" s="261"/>
      <c r="F191" s="261"/>
      <c r="G191" s="261"/>
      <c r="H191" s="261"/>
      <c r="I191" s="261"/>
      <c r="J191" s="261"/>
      <c r="K191" s="261"/>
      <c r="L191" s="261"/>
      <c r="M191" s="261"/>
      <c r="N191" s="261"/>
      <c r="O191" s="261"/>
      <c r="P191" s="261"/>
      <c r="Q191" s="261"/>
      <c r="R191" s="261"/>
      <c r="S191" s="261"/>
      <c r="T191" s="261"/>
      <c r="U191" s="261"/>
      <c r="V191" s="261"/>
      <c r="W191" s="261"/>
      <c r="X191" s="261"/>
      <c r="Y191" s="261"/>
      <c r="Z191" s="261"/>
      <c r="AA191" s="261"/>
      <c r="AB191" s="261"/>
      <c r="AC191" s="261"/>
      <c r="AD191" s="261"/>
      <c r="AE191" s="261"/>
      <c r="AF191" s="261"/>
      <c r="AG191" s="261"/>
      <c r="AH191" s="261"/>
      <c r="AI191" s="261"/>
      <c r="AJ191" s="261"/>
      <c r="AK191" s="217"/>
      <c r="AL191" s="217"/>
      <c r="AM191" s="217"/>
      <c r="AN191" s="217"/>
      <c r="AO191" s="217"/>
    </row>
    <row r="192" spans="2:41" ht="9.9" customHeight="1">
      <c r="B192" s="261"/>
      <c r="C192" s="261"/>
      <c r="D192" s="261"/>
      <c r="E192" s="261"/>
      <c r="F192" s="261"/>
      <c r="G192" s="261"/>
      <c r="H192" s="261"/>
      <c r="I192" s="261"/>
      <c r="J192" s="261"/>
      <c r="K192" s="261"/>
      <c r="L192" s="261"/>
      <c r="M192" s="261"/>
      <c r="N192" s="261"/>
      <c r="O192" s="261"/>
      <c r="P192" s="261"/>
      <c r="Q192" s="261"/>
      <c r="R192" s="261"/>
      <c r="S192" s="261"/>
      <c r="T192" s="261"/>
      <c r="U192" s="261"/>
      <c r="V192" s="261"/>
      <c r="W192" s="261"/>
      <c r="X192" s="261"/>
      <c r="Y192" s="261"/>
      <c r="Z192" s="261"/>
      <c r="AA192" s="261"/>
      <c r="AB192" s="261"/>
      <c r="AC192" s="261"/>
      <c r="AD192" s="261"/>
      <c r="AE192" s="261"/>
      <c r="AF192" s="261"/>
      <c r="AG192" s="261"/>
      <c r="AH192" s="261"/>
      <c r="AI192" s="261"/>
      <c r="AJ192" s="261"/>
      <c r="AK192" s="217"/>
      <c r="AL192" s="217"/>
      <c r="AM192" s="217"/>
      <c r="AN192" s="217"/>
      <c r="AO192" s="217"/>
    </row>
    <row r="193" spans="2:41" ht="9.9" customHeight="1">
      <c r="B193" s="261"/>
      <c r="C193" s="261"/>
      <c r="D193" s="261"/>
      <c r="E193" s="261"/>
      <c r="F193" s="261"/>
      <c r="G193" s="261"/>
      <c r="H193" s="261"/>
      <c r="I193" s="261"/>
      <c r="J193" s="261"/>
      <c r="K193" s="261"/>
      <c r="L193" s="261"/>
      <c r="M193" s="261"/>
      <c r="N193" s="261"/>
      <c r="O193" s="261"/>
      <c r="P193" s="261"/>
      <c r="Q193" s="261"/>
      <c r="R193" s="261"/>
      <c r="S193" s="261"/>
      <c r="T193" s="261"/>
      <c r="U193" s="261"/>
      <c r="V193" s="261"/>
      <c r="W193" s="261"/>
      <c r="X193" s="261"/>
      <c r="Y193" s="261"/>
      <c r="Z193" s="261"/>
      <c r="AA193" s="261"/>
      <c r="AB193" s="261"/>
      <c r="AC193" s="261"/>
      <c r="AD193" s="261"/>
      <c r="AE193" s="261"/>
      <c r="AF193" s="261"/>
      <c r="AG193" s="261"/>
      <c r="AH193" s="261"/>
      <c r="AI193" s="261"/>
      <c r="AJ193" s="261"/>
      <c r="AK193" s="217"/>
      <c r="AL193" s="217"/>
      <c r="AM193" s="217"/>
      <c r="AN193" s="217"/>
      <c r="AO193" s="217"/>
    </row>
    <row r="194" spans="2:41" ht="9.9" customHeight="1">
      <c r="B194" s="261"/>
      <c r="C194" s="261"/>
      <c r="D194" s="261"/>
      <c r="E194" s="261"/>
      <c r="F194" s="261"/>
      <c r="G194" s="261"/>
      <c r="H194" s="261"/>
      <c r="I194" s="261"/>
      <c r="J194" s="261"/>
      <c r="K194" s="261"/>
      <c r="L194" s="261"/>
      <c r="M194" s="261"/>
      <c r="N194" s="261"/>
      <c r="O194" s="261"/>
      <c r="P194" s="261"/>
      <c r="Q194" s="261"/>
      <c r="R194" s="261"/>
      <c r="S194" s="261"/>
      <c r="T194" s="261"/>
      <c r="U194" s="261"/>
      <c r="V194" s="261"/>
      <c r="W194" s="261"/>
      <c r="X194" s="261"/>
      <c r="Y194" s="261"/>
      <c r="Z194" s="261"/>
      <c r="AA194" s="261"/>
      <c r="AB194" s="261"/>
      <c r="AC194" s="261"/>
      <c r="AD194" s="261"/>
      <c r="AE194" s="261"/>
      <c r="AF194" s="261"/>
      <c r="AG194" s="261"/>
      <c r="AH194" s="261"/>
      <c r="AI194" s="261"/>
      <c r="AJ194" s="261"/>
      <c r="AK194" s="217"/>
      <c r="AL194" s="217"/>
      <c r="AM194" s="217"/>
      <c r="AN194" s="217"/>
      <c r="AO194" s="217"/>
    </row>
    <row r="195" spans="2:41" ht="9.9" customHeight="1">
      <c r="B195" s="261"/>
      <c r="C195" s="261"/>
      <c r="D195" s="261"/>
      <c r="E195" s="261"/>
      <c r="F195" s="261"/>
      <c r="G195" s="261"/>
      <c r="H195" s="261"/>
      <c r="I195" s="261"/>
      <c r="J195" s="261"/>
      <c r="K195" s="261"/>
      <c r="L195" s="261"/>
      <c r="M195" s="261"/>
      <c r="N195" s="261"/>
      <c r="O195" s="261"/>
      <c r="P195" s="261"/>
      <c r="Q195" s="261"/>
      <c r="R195" s="261"/>
      <c r="S195" s="261"/>
      <c r="T195" s="261"/>
      <c r="U195" s="261"/>
      <c r="V195" s="261"/>
      <c r="W195" s="261"/>
      <c r="X195" s="261"/>
      <c r="Y195" s="261"/>
      <c r="Z195" s="261"/>
      <c r="AA195" s="261"/>
      <c r="AB195" s="261"/>
      <c r="AC195" s="261"/>
      <c r="AD195" s="261"/>
      <c r="AE195" s="261"/>
      <c r="AF195" s="261"/>
      <c r="AG195" s="261"/>
      <c r="AH195" s="261"/>
      <c r="AI195" s="261"/>
      <c r="AJ195" s="261"/>
      <c r="AK195" s="217"/>
      <c r="AL195" s="217"/>
      <c r="AM195" s="217"/>
      <c r="AN195" s="217"/>
      <c r="AO195" s="217"/>
    </row>
    <row r="196" spans="2:41" ht="9.9" customHeight="1">
      <c r="B196" s="261"/>
      <c r="C196" s="261"/>
      <c r="D196" s="261"/>
      <c r="E196" s="261"/>
      <c r="F196" s="261"/>
      <c r="G196" s="261"/>
      <c r="H196" s="261"/>
      <c r="I196" s="261"/>
      <c r="J196" s="261"/>
      <c r="K196" s="261"/>
      <c r="L196" s="261"/>
      <c r="M196" s="261"/>
      <c r="N196" s="261"/>
      <c r="O196" s="261"/>
      <c r="P196" s="261"/>
      <c r="Q196" s="261"/>
      <c r="R196" s="261"/>
      <c r="S196" s="261"/>
      <c r="T196" s="261"/>
      <c r="U196" s="261"/>
      <c r="V196" s="261"/>
      <c r="W196" s="261"/>
      <c r="X196" s="261"/>
      <c r="Y196" s="261"/>
      <c r="Z196" s="261"/>
      <c r="AA196" s="261"/>
      <c r="AB196" s="261"/>
      <c r="AC196" s="261"/>
      <c r="AD196" s="261"/>
      <c r="AE196" s="261"/>
      <c r="AF196" s="261"/>
      <c r="AG196" s="261"/>
      <c r="AH196" s="261"/>
      <c r="AI196" s="261"/>
      <c r="AJ196" s="261"/>
      <c r="AK196" s="217"/>
      <c r="AL196" s="217"/>
      <c r="AM196" s="217"/>
      <c r="AN196" s="217"/>
      <c r="AO196" s="217"/>
    </row>
    <row r="197" spans="2:41" ht="9.9" customHeight="1">
      <c r="B197" s="261"/>
      <c r="C197" s="261"/>
      <c r="D197" s="261"/>
      <c r="E197" s="261"/>
      <c r="F197" s="261"/>
      <c r="G197" s="261"/>
      <c r="H197" s="261"/>
      <c r="I197" s="261"/>
      <c r="J197" s="261"/>
      <c r="K197" s="261"/>
      <c r="L197" s="261"/>
      <c r="M197" s="261"/>
      <c r="N197" s="261"/>
      <c r="O197" s="261"/>
      <c r="P197" s="261"/>
      <c r="Q197" s="261"/>
      <c r="R197" s="261"/>
      <c r="S197" s="261"/>
      <c r="T197" s="261"/>
      <c r="U197" s="261"/>
      <c r="V197" s="261"/>
      <c r="W197" s="261"/>
      <c r="X197" s="261"/>
      <c r="Y197" s="261"/>
      <c r="Z197" s="261"/>
      <c r="AA197" s="261"/>
      <c r="AB197" s="261"/>
      <c r="AC197" s="261"/>
      <c r="AD197" s="261"/>
      <c r="AE197" s="261"/>
      <c r="AF197" s="261"/>
      <c r="AG197" s="261"/>
      <c r="AH197" s="261"/>
      <c r="AI197" s="261"/>
      <c r="AJ197" s="261"/>
      <c r="AK197" s="217"/>
      <c r="AL197" s="217"/>
      <c r="AM197" s="217"/>
      <c r="AN197" s="217"/>
      <c r="AO197" s="217"/>
    </row>
    <row r="198" spans="2:41" ht="9.9" customHeight="1">
      <c r="B198" s="261"/>
      <c r="C198" s="261"/>
      <c r="D198" s="261"/>
      <c r="E198" s="261"/>
      <c r="F198" s="261"/>
      <c r="G198" s="261"/>
      <c r="H198" s="261"/>
      <c r="I198" s="261"/>
      <c r="J198" s="261"/>
      <c r="K198" s="261"/>
      <c r="L198" s="261"/>
      <c r="M198" s="261"/>
      <c r="N198" s="261"/>
      <c r="O198" s="261"/>
      <c r="P198" s="261"/>
      <c r="Q198" s="261"/>
      <c r="R198" s="261"/>
      <c r="S198" s="261"/>
      <c r="T198" s="261"/>
      <c r="U198" s="261"/>
      <c r="V198" s="261"/>
      <c r="W198" s="261"/>
      <c r="X198" s="261"/>
      <c r="Y198" s="261"/>
      <c r="Z198" s="261"/>
      <c r="AA198" s="261"/>
      <c r="AB198" s="261"/>
      <c r="AC198" s="261"/>
      <c r="AD198" s="261"/>
      <c r="AE198" s="261"/>
      <c r="AF198" s="261"/>
      <c r="AG198" s="261"/>
      <c r="AH198" s="261"/>
      <c r="AI198" s="261"/>
      <c r="AJ198" s="261"/>
      <c r="AK198" s="217"/>
      <c r="AL198" s="217"/>
      <c r="AM198" s="217"/>
      <c r="AN198" s="217"/>
      <c r="AO198" s="217"/>
    </row>
    <row r="199" spans="2:41" ht="9.9" customHeight="1">
      <c r="B199" s="261"/>
      <c r="C199" s="261"/>
      <c r="D199" s="261"/>
      <c r="E199" s="261"/>
      <c r="F199" s="261"/>
      <c r="G199" s="261"/>
      <c r="H199" s="261"/>
      <c r="I199" s="261"/>
      <c r="J199" s="261"/>
      <c r="K199" s="261"/>
      <c r="L199" s="261"/>
      <c r="M199" s="261"/>
      <c r="N199" s="261"/>
      <c r="O199" s="261"/>
      <c r="P199" s="261"/>
      <c r="Q199" s="261"/>
      <c r="R199" s="261"/>
      <c r="S199" s="261"/>
      <c r="T199" s="261"/>
      <c r="U199" s="261"/>
      <c r="V199" s="261"/>
      <c r="W199" s="261"/>
      <c r="X199" s="261"/>
      <c r="Y199" s="261"/>
      <c r="Z199" s="261"/>
      <c r="AA199" s="261"/>
      <c r="AB199" s="261"/>
      <c r="AC199" s="261"/>
      <c r="AD199" s="261"/>
      <c r="AE199" s="261"/>
      <c r="AF199" s="261"/>
      <c r="AG199" s="261"/>
      <c r="AH199" s="261"/>
      <c r="AI199" s="261"/>
      <c r="AJ199" s="261"/>
      <c r="AK199" s="217"/>
      <c r="AL199" s="217"/>
      <c r="AM199" s="217"/>
      <c r="AN199" s="217"/>
      <c r="AO199" s="217"/>
    </row>
    <row r="200" spans="2:41" ht="9.9" customHeight="1">
      <c r="B200" s="261"/>
      <c r="C200" s="261"/>
      <c r="D200" s="261"/>
      <c r="E200" s="261"/>
      <c r="F200" s="261"/>
      <c r="G200" s="261"/>
      <c r="H200" s="261"/>
      <c r="I200" s="261"/>
      <c r="J200" s="261"/>
      <c r="K200" s="261"/>
      <c r="L200" s="261"/>
      <c r="M200" s="261"/>
      <c r="N200" s="261"/>
      <c r="O200" s="261"/>
      <c r="P200" s="261"/>
      <c r="Q200" s="261"/>
      <c r="R200" s="261"/>
      <c r="S200" s="261"/>
      <c r="T200" s="261"/>
      <c r="U200" s="261"/>
      <c r="V200" s="261"/>
      <c r="W200" s="261"/>
      <c r="X200" s="261"/>
      <c r="Y200" s="261"/>
      <c r="Z200" s="261"/>
      <c r="AA200" s="261"/>
      <c r="AB200" s="261"/>
      <c r="AC200" s="261"/>
      <c r="AD200" s="261"/>
      <c r="AE200" s="261"/>
      <c r="AF200" s="261"/>
      <c r="AG200" s="261"/>
      <c r="AH200" s="261"/>
      <c r="AI200" s="261"/>
      <c r="AJ200" s="261"/>
      <c r="AK200" s="217"/>
      <c r="AL200" s="217"/>
      <c r="AM200" s="217"/>
      <c r="AN200" s="217"/>
      <c r="AO200" s="217"/>
    </row>
    <row r="201" spans="2:41" ht="9.9" customHeight="1">
      <c r="B201" s="261"/>
      <c r="C201" s="261"/>
      <c r="D201" s="261"/>
      <c r="E201" s="261"/>
      <c r="F201" s="261"/>
      <c r="G201" s="261"/>
      <c r="H201" s="261"/>
      <c r="I201" s="261"/>
      <c r="J201" s="261"/>
      <c r="K201" s="261"/>
      <c r="L201" s="261"/>
      <c r="M201" s="261"/>
      <c r="N201" s="261"/>
      <c r="O201" s="261"/>
      <c r="P201" s="261"/>
      <c r="Q201" s="261"/>
      <c r="R201" s="261"/>
      <c r="S201" s="261"/>
      <c r="T201" s="261"/>
      <c r="U201" s="261"/>
      <c r="V201" s="261"/>
      <c r="W201" s="261"/>
      <c r="X201" s="261"/>
      <c r="Y201" s="261"/>
      <c r="Z201" s="261"/>
      <c r="AA201" s="261"/>
      <c r="AB201" s="261"/>
      <c r="AC201" s="261"/>
      <c r="AD201" s="261"/>
      <c r="AE201" s="261"/>
      <c r="AF201" s="261"/>
      <c r="AG201" s="261"/>
      <c r="AH201" s="261"/>
      <c r="AI201" s="261"/>
      <c r="AJ201" s="261"/>
      <c r="AK201" s="217"/>
      <c r="AL201" s="217"/>
      <c r="AM201" s="217"/>
      <c r="AN201" s="217"/>
      <c r="AO201" s="217"/>
    </row>
    <row r="202" spans="2:41" ht="9.9" customHeight="1">
      <c r="B202" s="261"/>
      <c r="C202" s="261"/>
      <c r="D202" s="261"/>
      <c r="E202" s="261"/>
      <c r="F202" s="261"/>
      <c r="G202" s="261"/>
      <c r="H202" s="261"/>
      <c r="I202" s="261"/>
      <c r="J202" s="261"/>
      <c r="K202" s="261"/>
      <c r="L202" s="261"/>
      <c r="M202" s="261"/>
      <c r="N202" s="261"/>
      <c r="O202" s="261"/>
      <c r="P202" s="261"/>
      <c r="Q202" s="261"/>
      <c r="R202" s="261"/>
      <c r="S202" s="261"/>
      <c r="T202" s="261"/>
      <c r="U202" s="261"/>
      <c r="V202" s="261"/>
      <c r="W202" s="261"/>
      <c r="X202" s="261"/>
      <c r="Y202" s="261"/>
      <c r="Z202" s="261"/>
      <c r="AA202" s="261"/>
      <c r="AB202" s="261"/>
      <c r="AC202" s="261"/>
      <c r="AD202" s="261"/>
      <c r="AE202" s="261"/>
      <c r="AF202" s="261"/>
      <c r="AG202" s="261"/>
      <c r="AH202" s="261"/>
      <c r="AI202" s="261"/>
      <c r="AJ202" s="261"/>
      <c r="AK202" s="217"/>
      <c r="AL202" s="217"/>
      <c r="AM202" s="217"/>
      <c r="AN202" s="217"/>
      <c r="AO202" s="217"/>
    </row>
    <row r="203" spans="2:41" ht="9.9" customHeight="1">
      <c r="B203" s="261"/>
      <c r="C203" s="261"/>
      <c r="D203" s="261"/>
      <c r="E203" s="261"/>
      <c r="F203" s="261"/>
      <c r="G203" s="261"/>
      <c r="H203" s="261"/>
      <c r="I203" s="261"/>
      <c r="J203" s="261"/>
      <c r="K203" s="261"/>
      <c r="L203" s="261"/>
      <c r="M203" s="261"/>
      <c r="N203" s="261"/>
      <c r="O203" s="261"/>
      <c r="P203" s="261"/>
      <c r="Q203" s="261"/>
      <c r="R203" s="261"/>
      <c r="S203" s="261"/>
      <c r="T203" s="261"/>
      <c r="U203" s="261"/>
      <c r="V203" s="261"/>
      <c r="W203" s="261"/>
      <c r="X203" s="261"/>
      <c r="Y203" s="261"/>
      <c r="Z203" s="261"/>
      <c r="AA203" s="261"/>
      <c r="AB203" s="261"/>
      <c r="AC203" s="261"/>
      <c r="AD203" s="261"/>
      <c r="AE203" s="261"/>
      <c r="AF203" s="261"/>
      <c r="AG203" s="261"/>
      <c r="AH203" s="261"/>
      <c r="AI203" s="261"/>
      <c r="AJ203" s="261"/>
      <c r="AK203" s="217"/>
      <c r="AL203" s="217"/>
      <c r="AM203" s="217"/>
      <c r="AN203" s="217"/>
      <c r="AO203" s="217"/>
    </row>
    <row r="204" spans="2:41" ht="9.9" customHeight="1">
      <c r="B204" s="261"/>
      <c r="C204" s="261"/>
      <c r="D204" s="261"/>
      <c r="E204" s="261"/>
      <c r="F204" s="261"/>
      <c r="G204" s="261"/>
      <c r="H204" s="261"/>
      <c r="I204" s="261"/>
      <c r="J204" s="261"/>
      <c r="K204" s="261"/>
      <c r="L204" s="261"/>
      <c r="M204" s="261"/>
      <c r="N204" s="261"/>
      <c r="O204" s="261"/>
      <c r="P204" s="261"/>
      <c r="Q204" s="261"/>
      <c r="R204" s="261"/>
      <c r="S204" s="261"/>
      <c r="T204" s="261"/>
      <c r="U204" s="261"/>
      <c r="V204" s="261"/>
      <c r="W204" s="261"/>
      <c r="X204" s="261"/>
      <c r="Y204" s="261"/>
      <c r="Z204" s="261"/>
      <c r="AA204" s="261"/>
      <c r="AB204" s="261"/>
      <c r="AC204" s="261"/>
      <c r="AD204" s="261"/>
      <c r="AE204" s="261"/>
      <c r="AF204" s="261"/>
      <c r="AG204" s="261"/>
      <c r="AH204" s="261"/>
      <c r="AI204" s="261"/>
      <c r="AJ204" s="261"/>
      <c r="AK204" s="217"/>
      <c r="AL204" s="217"/>
      <c r="AM204" s="217"/>
      <c r="AN204" s="217"/>
      <c r="AO204" s="217"/>
    </row>
    <row r="205" spans="2:41" ht="9.9" customHeight="1">
      <c r="B205" s="261"/>
      <c r="C205" s="261"/>
      <c r="D205" s="261"/>
      <c r="E205" s="261"/>
      <c r="F205" s="261"/>
      <c r="G205" s="261"/>
      <c r="H205" s="261"/>
      <c r="I205" s="261"/>
      <c r="J205" s="261"/>
      <c r="K205" s="261"/>
      <c r="L205" s="261"/>
      <c r="M205" s="261"/>
      <c r="N205" s="261"/>
      <c r="O205" s="261"/>
      <c r="P205" s="261"/>
      <c r="Q205" s="261"/>
      <c r="R205" s="261"/>
      <c r="S205" s="261"/>
      <c r="T205" s="261"/>
      <c r="U205" s="261"/>
      <c r="V205" s="261"/>
      <c r="W205" s="261"/>
      <c r="X205" s="261"/>
      <c r="Y205" s="261"/>
      <c r="Z205" s="261"/>
      <c r="AA205" s="261"/>
      <c r="AB205" s="261"/>
      <c r="AC205" s="261"/>
      <c r="AD205" s="261"/>
      <c r="AE205" s="261"/>
      <c r="AF205" s="261"/>
      <c r="AG205" s="261"/>
      <c r="AH205" s="261"/>
      <c r="AI205" s="261"/>
      <c r="AJ205" s="261"/>
      <c r="AK205" s="217"/>
      <c r="AL205" s="217"/>
      <c r="AM205" s="217"/>
      <c r="AN205" s="217"/>
      <c r="AO205" s="217"/>
    </row>
    <row r="206" spans="2:41" ht="9.9" customHeight="1">
      <c r="B206" s="261"/>
      <c r="C206" s="261"/>
      <c r="D206" s="261"/>
      <c r="E206" s="261"/>
      <c r="F206" s="261"/>
      <c r="G206" s="261"/>
      <c r="H206" s="261"/>
      <c r="I206" s="261"/>
      <c r="J206" s="261"/>
      <c r="K206" s="261"/>
      <c r="L206" s="261"/>
      <c r="M206" s="261"/>
      <c r="N206" s="261"/>
      <c r="O206" s="261"/>
      <c r="P206" s="261"/>
      <c r="Q206" s="261"/>
      <c r="R206" s="261"/>
      <c r="S206" s="261"/>
      <c r="T206" s="261"/>
      <c r="U206" s="261"/>
      <c r="V206" s="261"/>
      <c r="W206" s="261"/>
      <c r="X206" s="261"/>
      <c r="Y206" s="261"/>
      <c r="Z206" s="261"/>
      <c r="AA206" s="261"/>
      <c r="AB206" s="261"/>
      <c r="AC206" s="261"/>
      <c r="AD206" s="261"/>
      <c r="AE206" s="261"/>
      <c r="AF206" s="261"/>
      <c r="AG206" s="261"/>
      <c r="AH206" s="261"/>
      <c r="AI206" s="261"/>
      <c r="AJ206" s="261"/>
      <c r="AK206" s="217"/>
      <c r="AL206" s="217"/>
      <c r="AM206" s="217"/>
      <c r="AN206" s="217"/>
      <c r="AO206" s="217"/>
    </row>
    <row r="207" spans="2:41" ht="9.9" customHeight="1">
      <c r="B207" s="261"/>
      <c r="C207" s="261"/>
      <c r="D207" s="261"/>
      <c r="E207" s="261"/>
      <c r="F207" s="261"/>
      <c r="G207" s="261"/>
      <c r="H207" s="261"/>
      <c r="I207" s="261"/>
      <c r="J207" s="261"/>
      <c r="K207" s="261"/>
      <c r="L207" s="261"/>
      <c r="M207" s="261"/>
      <c r="N207" s="261"/>
      <c r="O207" s="261"/>
      <c r="P207" s="261"/>
      <c r="Q207" s="261"/>
      <c r="R207" s="261"/>
      <c r="S207" s="261"/>
      <c r="T207" s="261"/>
      <c r="U207" s="261"/>
      <c r="V207" s="261"/>
      <c r="W207" s="261"/>
      <c r="X207" s="261"/>
      <c r="Y207" s="261"/>
      <c r="Z207" s="261"/>
      <c r="AA207" s="261"/>
      <c r="AB207" s="261"/>
      <c r="AC207" s="261"/>
      <c r="AD207" s="261"/>
      <c r="AE207" s="261"/>
      <c r="AF207" s="261"/>
      <c r="AG207" s="261"/>
      <c r="AH207" s="261"/>
      <c r="AI207" s="261"/>
      <c r="AJ207" s="261"/>
      <c r="AK207" s="217"/>
      <c r="AL207" s="217"/>
      <c r="AM207" s="217"/>
      <c r="AN207" s="217"/>
      <c r="AO207" s="217"/>
    </row>
    <row r="208" spans="2:41" ht="9.9" customHeight="1">
      <c r="B208" s="261"/>
      <c r="C208" s="261"/>
      <c r="D208" s="261"/>
      <c r="E208" s="261"/>
      <c r="F208" s="261"/>
      <c r="G208" s="261"/>
      <c r="H208" s="261"/>
      <c r="I208" s="261"/>
      <c r="J208" s="261"/>
      <c r="K208" s="261"/>
      <c r="L208" s="261"/>
      <c r="M208" s="261"/>
      <c r="N208" s="261"/>
      <c r="O208" s="261"/>
      <c r="P208" s="261"/>
      <c r="Q208" s="261"/>
      <c r="R208" s="261"/>
      <c r="S208" s="261"/>
      <c r="T208" s="261"/>
      <c r="U208" s="261"/>
      <c r="V208" s="261"/>
      <c r="W208" s="261"/>
      <c r="X208" s="261"/>
      <c r="Y208" s="261"/>
      <c r="Z208" s="261"/>
      <c r="AA208" s="261"/>
      <c r="AB208" s="261"/>
      <c r="AC208" s="261"/>
      <c r="AD208" s="261"/>
      <c r="AE208" s="261"/>
      <c r="AF208" s="261"/>
      <c r="AG208" s="261"/>
      <c r="AH208" s="261"/>
      <c r="AI208" s="261"/>
      <c r="AJ208" s="261"/>
      <c r="AK208" s="217"/>
      <c r="AL208" s="217"/>
      <c r="AM208" s="217"/>
      <c r="AN208" s="217"/>
      <c r="AO208" s="217"/>
    </row>
    <row r="209" spans="2:41" ht="9.9" customHeight="1">
      <c r="B209" s="261"/>
      <c r="C209" s="261"/>
      <c r="D209" s="261"/>
      <c r="E209" s="261"/>
      <c r="F209" s="261"/>
      <c r="G209" s="261"/>
      <c r="H209" s="261"/>
      <c r="I209" s="261"/>
      <c r="J209" s="261"/>
      <c r="K209" s="261"/>
      <c r="L209" s="261"/>
      <c r="M209" s="261"/>
      <c r="N209" s="261"/>
      <c r="O209" s="261"/>
      <c r="P209" s="261"/>
      <c r="Q209" s="261"/>
      <c r="R209" s="261"/>
      <c r="S209" s="261"/>
      <c r="T209" s="261"/>
      <c r="U209" s="261"/>
      <c r="V209" s="261"/>
      <c r="W209" s="261"/>
      <c r="X209" s="261"/>
      <c r="Y209" s="261"/>
      <c r="Z209" s="261"/>
      <c r="AA209" s="261"/>
      <c r="AB209" s="261"/>
      <c r="AC209" s="261"/>
      <c r="AD209" s="261"/>
      <c r="AE209" s="261"/>
      <c r="AF209" s="261"/>
      <c r="AG209" s="261"/>
      <c r="AH209" s="261"/>
      <c r="AI209" s="261"/>
      <c r="AJ209" s="261"/>
      <c r="AK209" s="217"/>
      <c r="AL209" s="217"/>
      <c r="AM209" s="217"/>
      <c r="AN209" s="217"/>
      <c r="AO209" s="217"/>
    </row>
    <row r="210" spans="2:41" ht="9.9" customHeight="1">
      <c r="B210" s="261"/>
      <c r="C210" s="261"/>
      <c r="D210" s="261"/>
      <c r="E210" s="261"/>
      <c r="F210" s="261"/>
      <c r="G210" s="261"/>
      <c r="H210" s="261"/>
      <c r="I210" s="261"/>
      <c r="J210" s="261"/>
      <c r="K210" s="261"/>
      <c r="L210" s="261"/>
      <c r="M210" s="261"/>
      <c r="N210" s="261"/>
      <c r="O210" s="261"/>
      <c r="P210" s="261"/>
      <c r="Q210" s="261"/>
      <c r="R210" s="261"/>
      <c r="S210" s="261"/>
      <c r="T210" s="261"/>
      <c r="U210" s="261"/>
      <c r="V210" s="261"/>
      <c r="W210" s="261"/>
      <c r="X210" s="261"/>
      <c r="Y210" s="261"/>
      <c r="Z210" s="261"/>
      <c r="AA210" s="261"/>
      <c r="AB210" s="261"/>
      <c r="AC210" s="261"/>
      <c r="AD210" s="261"/>
      <c r="AE210" s="261"/>
      <c r="AF210" s="261"/>
      <c r="AG210" s="261"/>
      <c r="AH210" s="261"/>
      <c r="AI210" s="261"/>
      <c r="AJ210" s="261"/>
      <c r="AK210" s="217"/>
      <c r="AL210" s="217"/>
      <c r="AM210" s="217"/>
      <c r="AN210" s="217"/>
      <c r="AO210" s="217"/>
    </row>
    <row r="211" spans="2:41" ht="9.9" customHeight="1">
      <c r="B211" s="261"/>
      <c r="C211" s="261"/>
      <c r="D211" s="261"/>
      <c r="E211" s="261"/>
      <c r="F211" s="261"/>
      <c r="G211" s="261"/>
      <c r="H211" s="261"/>
      <c r="I211" s="261"/>
      <c r="J211" s="261"/>
      <c r="K211" s="261"/>
      <c r="L211" s="261"/>
      <c r="M211" s="261"/>
      <c r="N211" s="261"/>
      <c r="O211" s="261"/>
      <c r="P211" s="261"/>
      <c r="Q211" s="261"/>
      <c r="R211" s="261"/>
      <c r="S211" s="261"/>
      <c r="T211" s="261"/>
      <c r="U211" s="261"/>
      <c r="V211" s="261"/>
      <c r="W211" s="261"/>
      <c r="X211" s="261"/>
      <c r="Y211" s="261"/>
      <c r="Z211" s="261"/>
      <c r="AA211" s="261"/>
      <c r="AB211" s="261"/>
      <c r="AC211" s="261"/>
      <c r="AD211" s="261"/>
      <c r="AE211" s="261"/>
      <c r="AF211" s="261"/>
      <c r="AG211" s="261"/>
      <c r="AH211" s="261"/>
      <c r="AI211" s="261"/>
      <c r="AJ211" s="261"/>
      <c r="AK211" s="217"/>
      <c r="AL211" s="217"/>
      <c r="AM211" s="217"/>
      <c r="AN211" s="217"/>
      <c r="AO211" s="217"/>
    </row>
    <row r="212" spans="2:41" ht="9.9" customHeight="1">
      <c r="B212" s="261"/>
      <c r="C212" s="261"/>
      <c r="D212" s="261"/>
      <c r="E212" s="261"/>
      <c r="F212" s="261"/>
      <c r="G212" s="261"/>
      <c r="H212" s="261"/>
      <c r="I212" s="261"/>
      <c r="J212" s="261"/>
      <c r="K212" s="261"/>
      <c r="L212" s="261"/>
      <c r="M212" s="261"/>
      <c r="N212" s="261"/>
      <c r="O212" s="261"/>
      <c r="P212" s="261"/>
      <c r="Q212" s="261"/>
      <c r="R212" s="261"/>
      <c r="S212" s="261"/>
      <c r="T212" s="261"/>
      <c r="U212" s="261"/>
      <c r="V212" s="261"/>
      <c r="W212" s="261"/>
      <c r="X212" s="261"/>
      <c r="Y212" s="261"/>
      <c r="Z212" s="261"/>
      <c r="AA212" s="261"/>
      <c r="AB212" s="261"/>
      <c r="AC212" s="261"/>
      <c r="AD212" s="261"/>
      <c r="AE212" s="261"/>
      <c r="AF212" s="261"/>
      <c r="AG212" s="261"/>
      <c r="AH212" s="261"/>
      <c r="AI212" s="261"/>
      <c r="AJ212" s="261"/>
      <c r="AK212" s="217"/>
      <c r="AL212" s="217"/>
      <c r="AM212" s="217"/>
      <c r="AN212" s="217"/>
      <c r="AO212" s="217"/>
    </row>
    <row r="213" spans="2:41" ht="9.9" customHeight="1">
      <c r="B213" s="261"/>
      <c r="C213" s="261"/>
      <c r="D213" s="261"/>
      <c r="E213" s="261"/>
      <c r="F213" s="261"/>
      <c r="G213" s="261"/>
      <c r="H213" s="261"/>
      <c r="I213" s="261"/>
      <c r="J213" s="261"/>
      <c r="K213" s="261"/>
      <c r="L213" s="261"/>
      <c r="M213" s="261"/>
      <c r="N213" s="261"/>
      <c r="O213" s="261"/>
      <c r="P213" s="261"/>
      <c r="Q213" s="261"/>
      <c r="R213" s="261"/>
      <c r="S213" s="261"/>
      <c r="T213" s="261"/>
      <c r="U213" s="261"/>
      <c r="V213" s="261"/>
      <c r="W213" s="261"/>
      <c r="X213" s="261"/>
      <c r="Y213" s="261"/>
      <c r="Z213" s="261"/>
      <c r="AA213" s="261"/>
      <c r="AB213" s="261"/>
      <c r="AC213" s="261"/>
      <c r="AD213" s="261"/>
      <c r="AE213" s="261"/>
      <c r="AF213" s="261"/>
      <c r="AG213" s="261"/>
      <c r="AH213" s="261"/>
      <c r="AI213" s="261"/>
      <c r="AJ213" s="261"/>
      <c r="AK213" s="217"/>
      <c r="AL213" s="217"/>
      <c r="AM213" s="217"/>
      <c r="AN213" s="217"/>
      <c r="AO213" s="217"/>
    </row>
    <row r="214" spans="2:41" ht="9.9" customHeight="1">
      <c r="B214" s="261"/>
      <c r="C214" s="261"/>
      <c r="D214" s="261"/>
      <c r="E214" s="261"/>
      <c r="F214" s="261"/>
      <c r="G214" s="261"/>
      <c r="H214" s="261"/>
      <c r="I214" s="261"/>
      <c r="J214" s="261"/>
      <c r="K214" s="261"/>
      <c r="L214" s="261"/>
      <c r="M214" s="261"/>
      <c r="N214" s="261"/>
      <c r="O214" s="261"/>
      <c r="P214" s="261"/>
      <c r="Q214" s="261"/>
      <c r="R214" s="261"/>
      <c r="S214" s="261"/>
      <c r="T214" s="261"/>
      <c r="U214" s="261"/>
      <c r="V214" s="261"/>
      <c r="W214" s="261"/>
      <c r="X214" s="261"/>
      <c r="Y214" s="261"/>
      <c r="Z214" s="261"/>
      <c r="AA214" s="261"/>
      <c r="AB214" s="261"/>
      <c r="AC214" s="261"/>
      <c r="AD214" s="261"/>
      <c r="AE214" s="261"/>
      <c r="AF214" s="261"/>
      <c r="AG214" s="261"/>
      <c r="AH214" s="261"/>
      <c r="AI214" s="261"/>
      <c r="AJ214" s="261"/>
      <c r="AK214" s="217"/>
      <c r="AL214" s="217"/>
      <c r="AM214" s="217"/>
      <c r="AN214" s="217"/>
      <c r="AO214" s="217"/>
    </row>
    <row r="215" spans="2:41" ht="9.9" customHeight="1">
      <c r="B215" s="261"/>
      <c r="C215" s="261"/>
      <c r="D215" s="261"/>
      <c r="E215" s="261"/>
      <c r="F215" s="261"/>
      <c r="G215" s="261"/>
      <c r="H215" s="261"/>
      <c r="I215" s="261"/>
      <c r="J215" s="261"/>
      <c r="K215" s="261"/>
      <c r="L215" s="261"/>
      <c r="M215" s="261"/>
      <c r="N215" s="261"/>
      <c r="O215" s="261"/>
      <c r="P215" s="261"/>
      <c r="Q215" s="261"/>
      <c r="R215" s="261"/>
      <c r="S215" s="261"/>
      <c r="T215" s="261"/>
      <c r="U215" s="261"/>
      <c r="V215" s="261"/>
      <c r="W215" s="261"/>
      <c r="X215" s="261"/>
      <c r="Y215" s="261"/>
      <c r="Z215" s="261"/>
      <c r="AA215" s="261"/>
      <c r="AB215" s="261"/>
      <c r="AC215" s="261"/>
      <c r="AD215" s="261"/>
      <c r="AE215" s="261"/>
      <c r="AF215" s="261"/>
      <c r="AG215" s="261"/>
      <c r="AH215" s="261"/>
      <c r="AI215" s="261"/>
      <c r="AJ215" s="261"/>
      <c r="AK215" s="217"/>
      <c r="AL215" s="217"/>
      <c r="AM215" s="217"/>
      <c r="AN215" s="217"/>
      <c r="AO215" s="217"/>
    </row>
    <row r="216" spans="2:41" ht="9.9" customHeight="1">
      <c r="B216" s="261"/>
      <c r="C216" s="261"/>
      <c r="D216" s="261"/>
      <c r="E216" s="261"/>
      <c r="F216" s="261"/>
      <c r="G216" s="261"/>
      <c r="H216" s="261"/>
      <c r="I216" s="261"/>
      <c r="J216" s="261"/>
      <c r="K216" s="261"/>
      <c r="L216" s="261"/>
      <c r="M216" s="261"/>
      <c r="N216" s="261"/>
      <c r="O216" s="261"/>
      <c r="P216" s="261"/>
      <c r="Q216" s="261"/>
      <c r="R216" s="261"/>
      <c r="S216" s="261"/>
      <c r="T216" s="261"/>
      <c r="U216" s="261"/>
      <c r="V216" s="261"/>
      <c r="W216" s="261"/>
      <c r="X216" s="261"/>
      <c r="Y216" s="261"/>
      <c r="Z216" s="261"/>
      <c r="AA216" s="261"/>
      <c r="AB216" s="261"/>
      <c r="AC216" s="261"/>
      <c r="AD216" s="261"/>
      <c r="AE216" s="261"/>
      <c r="AF216" s="261"/>
      <c r="AG216" s="261"/>
      <c r="AH216" s="261"/>
      <c r="AI216" s="261"/>
      <c r="AJ216" s="261"/>
      <c r="AK216" s="217"/>
      <c r="AL216" s="217"/>
      <c r="AM216" s="217"/>
      <c r="AN216" s="217"/>
      <c r="AO216" s="217"/>
    </row>
    <row r="217" spans="2:41" ht="9.9" customHeight="1">
      <c r="B217" s="261"/>
      <c r="C217" s="261"/>
      <c r="D217" s="261"/>
      <c r="E217" s="261"/>
      <c r="F217" s="261"/>
      <c r="G217" s="261"/>
      <c r="H217" s="261"/>
      <c r="I217" s="261"/>
      <c r="J217" s="261"/>
      <c r="K217" s="261"/>
      <c r="L217" s="261"/>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17"/>
      <c r="AL217" s="217"/>
      <c r="AM217" s="217"/>
      <c r="AN217" s="217"/>
      <c r="AO217" s="217"/>
    </row>
    <row r="218" spans="2:41" ht="9.9" customHeight="1">
      <c r="B218" s="261"/>
      <c r="C218" s="261"/>
      <c r="D218" s="261"/>
      <c r="E218" s="261"/>
      <c r="F218" s="261"/>
      <c r="G218" s="261"/>
      <c r="H218" s="261"/>
      <c r="I218" s="261"/>
      <c r="J218" s="261"/>
      <c r="K218" s="261"/>
      <c r="L218" s="261"/>
      <c r="M218" s="261"/>
      <c r="N218" s="261"/>
      <c r="O218" s="261"/>
      <c r="P218" s="261"/>
      <c r="Q218" s="261"/>
      <c r="R218" s="261"/>
      <c r="S218" s="261"/>
      <c r="T218" s="261"/>
      <c r="U218" s="261"/>
      <c r="V218" s="261"/>
      <c r="W218" s="261"/>
      <c r="X218" s="261"/>
      <c r="Y218" s="261"/>
      <c r="Z218" s="261"/>
      <c r="AA218" s="261"/>
      <c r="AB218" s="261"/>
      <c r="AC218" s="261"/>
      <c r="AD218" s="261"/>
      <c r="AE218" s="261"/>
      <c r="AF218" s="261"/>
      <c r="AG218" s="261"/>
      <c r="AH218" s="261"/>
      <c r="AI218" s="261"/>
      <c r="AJ218" s="261"/>
      <c r="AK218" s="217"/>
      <c r="AL218" s="217"/>
      <c r="AM218" s="217"/>
      <c r="AN218" s="217"/>
      <c r="AO218" s="217"/>
    </row>
    <row r="219" spans="2:41" ht="9.9" customHeight="1">
      <c r="B219" s="261"/>
      <c r="C219" s="261"/>
      <c r="D219" s="261"/>
      <c r="E219" s="261"/>
      <c r="F219" s="261"/>
      <c r="G219" s="261"/>
      <c r="H219" s="261"/>
      <c r="I219" s="261"/>
      <c r="J219" s="261"/>
      <c r="K219" s="261"/>
      <c r="L219" s="261"/>
      <c r="M219" s="261"/>
      <c r="N219" s="261"/>
      <c r="O219" s="261"/>
      <c r="P219" s="261"/>
      <c r="Q219" s="261"/>
      <c r="R219" s="261"/>
      <c r="S219" s="261"/>
      <c r="T219" s="261"/>
      <c r="U219" s="261"/>
      <c r="V219" s="261"/>
      <c r="W219" s="261"/>
      <c r="X219" s="261"/>
      <c r="Y219" s="261"/>
      <c r="Z219" s="261"/>
      <c r="AA219" s="261"/>
      <c r="AB219" s="261"/>
      <c r="AC219" s="261"/>
      <c r="AD219" s="261"/>
      <c r="AE219" s="261"/>
      <c r="AF219" s="261"/>
      <c r="AG219" s="261"/>
      <c r="AH219" s="261"/>
      <c r="AI219" s="261"/>
      <c r="AJ219" s="261"/>
      <c r="AK219" s="217"/>
      <c r="AL219" s="217"/>
      <c r="AM219" s="217"/>
      <c r="AN219" s="217"/>
      <c r="AO219" s="217"/>
    </row>
    <row r="220" spans="2:41" ht="9.9" customHeight="1">
      <c r="B220" s="261"/>
      <c r="C220" s="261"/>
      <c r="D220" s="261"/>
      <c r="E220" s="261"/>
      <c r="F220" s="261"/>
      <c r="G220" s="261"/>
      <c r="H220" s="261"/>
      <c r="I220" s="261"/>
      <c r="J220" s="261"/>
      <c r="K220" s="261"/>
      <c r="L220" s="261"/>
      <c r="M220" s="261"/>
      <c r="N220" s="261"/>
      <c r="O220" s="261"/>
      <c r="P220" s="261"/>
      <c r="Q220" s="261"/>
      <c r="R220" s="261"/>
      <c r="S220" s="261"/>
      <c r="T220" s="261"/>
      <c r="U220" s="261"/>
      <c r="V220" s="261"/>
      <c r="W220" s="261"/>
      <c r="X220" s="261"/>
      <c r="Y220" s="261"/>
      <c r="Z220" s="261"/>
      <c r="AA220" s="261"/>
      <c r="AB220" s="261"/>
      <c r="AC220" s="261"/>
      <c r="AD220" s="261"/>
      <c r="AE220" s="261"/>
      <c r="AF220" s="261"/>
      <c r="AG220" s="261"/>
      <c r="AH220" s="261"/>
      <c r="AI220" s="261"/>
      <c r="AJ220" s="261"/>
      <c r="AK220" s="217"/>
      <c r="AL220" s="217"/>
      <c r="AM220" s="217"/>
      <c r="AN220" s="217"/>
      <c r="AO220" s="217"/>
    </row>
    <row r="221" spans="2:41" ht="9.9" customHeight="1">
      <c r="B221" s="261"/>
      <c r="C221" s="261"/>
      <c r="D221" s="261"/>
      <c r="E221" s="261"/>
      <c r="F221" s="261"/>
      <c r="G221" s="261"/>
      <c r="H221" s="261"/>
      <c r="I221" s="261"/>
      <c r="J221" s="261"/>
      <c r="K221" s="261"/>
      <c r="L221" s="261"/>
      <c r="M221" s="261"/>
      <c r="N221" s="261"/>
      <c r="O221" s="261"/>
      <c r="P221" s="261"/>
      <c r="Q221" s="261"/>
      <c r="R221" s="261"/>
      <c r="S221" s="261"/>
      <c r="T221" s="261"/>
      <c r="U221" s="261"/>
      <c r="V221" s="261"/>
      <c r="W221" s="261"/>
      <c r="X221" s="261"/>
      <c r="Y221" s="261"/>
      <c r="Z221" s="261"/>
      <c r="AA221" s="261"/>
      <c r="AB221" s="261"/>
      <c r="AC221" s="261"/>
      <c r="AD221" s="261"/>
      <c r="AE221" s="261"/>
      <c r="AF221" s="261"/>
      <c r="AG221" s="261"/>
      <c r="AH221" s="261"/>
      <c r="AI221" s="261"/>
      <c r="AJ221" s="261"/>
      <c r="AK221" s="217"/>
      <c r="AL221" s="217"/>
      <c r="AM221" s="217"/>
      <c r="AN221" s="217"/>
      <c r="AO221" s="217"/>
    </row>
    <row r="222" spans="2:41" ht="9.9" customHeight="1">
      <c r="B222" s="261"/>
      <c r="C222" s="261"/>
      <c r="D222" s="261"/>
      <c r="E222" s="261"/>
      <c r="F222" s="261"/>
      <c r="G222" s="261"/>
      <c r="H222" s="261"/>
      <c r="I222" s="261"/>
      <c r="J222" s="261"/>
      <c r="K222" s="261"/>
      <c r="L222" s="261"/>
      <c r="M222" s="261"/>
      <c r="N222" s="261"/>
      <c r="O222" s="261"/>
      <c r="P222" s="261"/>
      <c r="Q222" s="261"/>
      <c r="R222" s="261"/>
      <c r="S222" s="261"/>
      <c r="T222" s="261"/>
      <c r="U222" s="261"/>
      <c r="V222" s="261"/>
      <c r="W222" s="261"/>
      <c r="X222" s="261"/>
      <c r="Y222" s="261"/>
      <c r="Z222" s="261"/>
      <c r="AA222" s="261"/>
      <c r="AB222" s="261"/>
      <c r="AC222" s="261"/>
      <c r="AD222" s="261"/>
      <c r="AE222" s="261"/>
      <c r="AF222" s="261"/>
      <c r="AG222" s="261"/>
      <c r="AH222" s="261"/>
      <c r="AI222" s="261"/>
      <c r="AJ222" s="261"/>
      <c r="AK222" s="217"/>
      <c r="AL222" s="217"/>
      <c r="AM222" s="217"/>
      <c r="AN222" s="217"/>
      <c r="AO222" s="217"/>
    </row>
    <row r="223" spans="2:41" ht="9.9" customHeight="1">
      <c r="B223" s="261"/>
      <c r="C223" s="261"/>
      <c r="D223" s="261"/>
      <c r="E223" s="261"/>
      <c r="F223" s="261"/>
      <c r="G223" s="261"/>
      <c r="H223" s="261"/>
      <c r="I223" s="261"/>
      <c r="J223" s="261"/>
      <c r="K223" s="261"/>
      <c r="L223" s="261"/>
      <c r="M223" s="261"/>
      <c r="N223" s="261"/>
      <c r="O223" s="261"/>
      <c r="P223" s="261"/>
      <c r="Q223" s="261"/>
      <c r="R223" s="261"/>
      <c r="S223" s="261"/>
      <c r="T223" s="261"/>
      <c r="U223" s="261"/>
      <c r="V223" s="261"/>
      <c r="W223" s="261"/>
      <c r="X223" s="261"/>
      <c r="Y223" s="261"/>
      <c r="Z223" s="261"/>
      <c r="AA223" s="261"/>
      <c r="AB223" s="261"/>
      <c r="AC223" s="261"/>
      <c r="AD223" s="261"/>
      <c r="AE223" s="261"/>
      <c r="AF223" s="261"/>
      <c r="AG223" s="261"/>
      <c r="AH223" s="261"/>
      <c r="AI223" s="261"/>
      <c r="AJ223" s="261"/>
      <c r="AK223" s="217"/>
      <c r="AL223" s="217"/>
      <c r="AM223" s="217"/>
      <c r="AN223" s="217"/>
      <c r="AO223" s="217"/>
    </row>
    <row r="224" spans="2:41" ht="9.9" customHeight="1">
      <c r="B224" s="261"/>
      <c r="C224" s="261"/>
      <c r="D224" s="261"/>
      <c r="E224" s="261"/>
      <c r="F224" s="261"/>
      <c r="G224" s="261"/>
      <c r="H224" s="261"/>
      <c r="I224" s="261"/>
      <c r="J224" s="261"/>
      <c r="K224" s="261"/>
      <c r="L224" s="261"/>
      <c r="M224" s="261"/>
      <c r="N224" s="261"/>
      <c r="O224" s="261"/>
      <c r="P224" s="261"/>
      <c r="Q224" s="261"/>
      <c r="R224" s="261"/>
      <c r="S224" s="261"/>
      <c r="T224" s="261"/>
      <c r="U224" s="261"/>
      <c r="V224" s="261"/>
      <c r="W224" s="261"/>
      <c r="X224" s="261"/>
      <c r="Y224" s="261"/>
      <c r="Z224" s="261"/>
      <c r="AA224" s="261"/>
      <c r="AB224" s="261"/>
      <c r="AC224" s="261"/>
      <c r="AD224" s="261"/>
      <c r="AE224" s="261"/>
      <c r="AF224" s="261"/>
      <c r="AG224" s="261"/>
      <c r="AH224" s="261"/>
      <c r="AI224" s="261"/>
      <c r="AJ224" s="261"/>
      <c r="AK224" s="217"/>
      <c r="AL224" s="217"/>
      <c r="AM224" s="217"/>
      <c r="AN224" s="217"/>
      <c r="AO224" s="217"/>
    </row>
    <row r="225" spans="2:41" ht="9.9" customHeight="1">
      <c r="B225" s="261"/>
      <c r="C225" s="261"/>
      <c r="D225" s="261"/>
      <c r="E225" s="261"/>
      <c r="F225" s="261"/>
      <c r="G225" s="261"/>
      <c r="H225" s="261"/>
      <c r="I225" s="261"/>
      <c r="J225" s="261"/>
      <c r="K225" s="261"/>
      <c r="L225" s="261"/>
      <c r="M225" s="261"/>
      <c r="N225" s="261"/>
      <c r="O225" s="261"/>
      <c r="P225" s="261"/>
      <c r="Q225" s="261"/>
      <c r="R225" s="261"/>
      <c r="S225" s="261"/>
      <c r="T225" s="261"/>
      <c r="U225" s="261"/>
      <c r="V225" s="261"/>
      <c r="W225" s="261"/>
      <c r="X225" s="261"/>
      <c r="Y225" s="261"/>
      <c r="Z225" s="261"/>
      <c r="AA225" s="261"/>
      <c r="AB225" s="261"/>
      <c r="AC225" s="261"/>
      <c r="AD225" s="261"/>
      <c r="AE225" s="261"/>
      <c r="AF225" s="261"/>
      <c r="AG225" s="261"/>
      <c r="AH225" s="261"/>
      <c r="AI225" s="261"/>
      <c r="AJ225" s="261"/>
      <c r="AK225" s="217"/>
      <c r="AL225" s="217"/>
      <c r="AM225" s="217"/>
      <c r="AN225" s="217"/>
      <c r="AO225" s="217"/>
    </row>
    <row r="226" spans="2:41" ht="9.9" customHeight="1">
      <c r="B226" s="261"/>
      <c r="C226" s="261"/>
      <c r="D226" s="261"/>
      <c r="E226" s="261"/>
      <c r="F226" s="261"/>
      <c r="G226" s="261"/>
      <c r="H226" s="261"/>
      <c r="I226" s="261"/>
      <c r="J226" s="261"/>
      <c r="K226" s="261"/>
      <c r="L226" s="261"/>
      <c r="M226" s="261"/>
      <c r="N226" s="261"/>
      <c r="O226" s="261"/>
      <c r="P226" s="261"/>
      <c r="Q226" s="261"/>
      <c r="R226" s="261"/>
      <c r="S226" s="261"/>
      <c r="T226" s="261"/>
      <c r="U226" s="261"/>
      <c r="V226" s="261"/>
      <c r="W226" s="261"/>
      <c r="X226" s="261"/>
      <c r="Y226" s="261"/>
      <c r="Z226" s="261"/>
      <c r="AA226" s="261"/>
      <c r="AB226" s="261"/>
      <c r="AC226" s="261"/>
      <c r="AD226" s="261"/>
      <c r="AE226" s="261"/>
      <c r="AF226" s="261"/>
      <c r="AG226" s="261"/>
      <c r="AH226" s="261"/>
      <c r="AI226" s="261"/>
      <c r="AJ226" s="261"/>
      <c r="AK226" s="217"/>
      <c r="AL226" s="217"/>
      <c r="AM226" s="217"/>
      <c r="AN226" s="217"/>
      <c r="AO226" s="217"/>
    </row>
    <row r="227" spans="2:41" ht="9.9" customHeight="1">
      <c r="B227" s="261"/>
      <c r="C227" s="261"/>
      <c r="D227" s="261"/>
      <c r="E227" s="261"/>
      <c r="F227" s="261"/>
      <c r="G227" s="261"/>
      <c r="H227" s="261"/>
      <c r="I227" s="261"/>
      <c r="J227" s="261"/>
      <c r="K227" s="261"/>
      <c r="L227" s="261"/>
      <c r="M227" s="261"/>
      <c r="N227" s="261"/>
      <c r="O227" s="261"/>
      <c r="P227" s="261"/>
      <c r="Q227" s="261"/>
      <c r="R227" s="261"/>
      <c r="S227" s="261"/>
      <c r="T227" s="261"/>
      <c r="U227" s="261"/>
      <c r="V227" s="261"/>
      <c r="W227" s="261"/>
      <c r="X227" s="261"/>
      <c r="Y227" s="261"/>
      <c r="Z227" s="261"/>
      <c r="AA227" s="261"/>
      <c r="AB227" s="261"/>
      <c r="AC227" s="261"/>
      <c r="AD227" s="261"/>
      <c r="AE227" s="261"/>
      <c r="AF227" s="261"/>
      <c r="AG227" s="261"/>
      <c r="AH227" s="261"/>
      <c r="AI227" s="261"/>
      <c r="AJ227" s="261"/>
      <c r="AK227" s="217"/>
      <c r="AL227" s="217"/>
      <c r="AM227" s="217"/>
      <c r="AN227" s="217"/>
      <c r="AO227" s="217"/>
    </row>
    <row r="228" spans="2:41" ht="9.9" customHeight="1">
      <c r="B228" s="261"/>
      <c r="C228" s="261"/>
      <c r="D228" s="261"/>
      <c r="E228" s="261"/>
      <c r="F228" s="261"/>
      <c r="G228" s="261"/>
      <c r="H228" s="261"/>
      <c r="I228" s="261"/>
      <c r="J228" s="261"/>
      <c r="K228" s="261"/>
      <c r="L228" s="261"/>
      <c r="M228" s="261"/>
      <c r="N228" s="261"/>
      <c r="O228" s="261"/>
      <c r="P228" s="261"/>
      <c r="Q228" s="261"/>
      <c r="R228" s="261"/>
      <c r="S228" s="261"/>
      <c r="T228" s="261"/>
      <c r="U228" s="261"/>
      <c r="V228" s="261"/>
      <c r="W228" s="261"/>
      <c r="X228" s="261"/>
      <c r="Y228" s="261"/>
      <c r="Z228" s="261"/>
      <c r="AA228" s="261"/>
      <c r="AB228" s="261"/>
      <c r="AC228" s="261"/>
      <c r="AD228" s="261"/>
      <c r="AE228" s="261"/>
      <c r="AF228" s="261"/>
      <c r="AG228" s="261"/>
      <c r="AH228" s="261"/>
      <c r="AI228" s="261"/>
      <c r="AJ228" s="261"/>
      <c r="AK228" s="217"/>
      <c r="AL228" s="217"/>
      <c r="AM228" s="217"/>
      <c r="AN228" s="217"/>
      <c r="AO228" s="217"/>
    </row>
    <row r="229" spans="2:41" ht="9.9" customHeight="1">
      <c r="B229" s="261"/>
      <c r="C229" s="261"/>
      <c r="D229" s="261"/>
      <c r="E229" s="261"/>
      <c r="F229" s="261"/>
      <c r="G229" s="261"/>
      <c r="H229" s="261"/>
      <c r="I229" s="261"/>
      <c r="J229" s="261"/>
      <c r="K229" s="261"/>
      <c r="L229" s="261"/>
      <c r="M229" s="261"/>
      <c r="N229" s="261"/>
      <c r="O229" s="261"/>
      <c r="P229" s="261"/>
      <c r="Q229" s="261"/>
      <c r="R229" s="261"/>
      <c r="S229" s="261"/>
      <c r="T229" s="261"/>
      <c r="U229" s="261"/>
      <c r="V229" s="261"/>
      <c r="W229" s="261"/>
      <c r="X229" s="261"/>
      <c r="Y229" s="261"/>
      <c r="Z229" s="261"/>
      <c r="AA229" s="261"/>
      <c r="AB229" s="261"/>
      <c r="AC229" s="261"/>
      <c r="AD229" s="261"/>
      <c r="AE229" s="261"/>
      <c r="AF229" s="261"/>
      <c r="AG229" s="261"/>
      <c r="AH229" s="261"/>
      <c r="AI229" s="261"/>
      <c r="AJ229" s="261"/>
      <c r="AK229" s="217"/>
      <c r="AL229" s="217"/>
      <c r="AM229" s="217"/>
      <c r="AN229" s="217"/>
      <c r="AO229" s="217"/>
    </row>
    <row r="230" spans="2:41" ht="9.9" customHeight="1">
      <c r="B230" s="261"/>
      <c r="C230" s="261"/>
      <c r="D230" s="261"/>
      <c r="E230" s="261"/>
      <c r="F230" s="261"/>
      <c r="G230" s="261"/>
      <c r="H230" s="261"/>
      <c r="I230" s="261"/>
      <c r="J230" s="261"/>
      <c r="K230" s="261"/>
      <c r="L230" s="261"/>
      <c r="M230" s="261"/>
      <c r="N230" s="261"/>
      <c r="O230" s="261"/>
      <c r="P230" s="261"/>
      <c r="Q230" s="261"/>
      <c r="R230" s="261"/>
      <c r="S230" s="261"/>
      <c r="T230" s="261"/>
      <c r="U230" s="261"/>
      <c r="V230" s="261"/>
      <c r="W230" s="261"/>
      <c r="X230" s="261"/>
      <c r="Y230" s="261"/>
      <c r="Z230" s="261"/>
      <c r="AA230" s="261"/>
      <c r="AB230" s="261"/>
      <c r="AC230" s="261"/>
      <c r="AD230" s="261"/>
      <c r="AE230" s="261"/>
      <c r="AF230" s="261"/>
      <c r="AG230" s="261"/>
      <c r="AH230" s="261"/>
      <c r="AI230" s="261"/>
      <c r="AJ230" s="261"/>
      <c r="AK230" s="217"/>
      <c r="AL230" s="217"/>
      <c r="AM230" s="217"/>
      <c r="AN230" s="217"/>
      <c r="AO230" s="217"/>
    </row>
    <row r="231" spans="2:41" ht="9.9" customHeight="1">
      <c r="B231" s="261"/>
      <c r="C231" s="261"/>
      <c r="D231" s="261"/>
      <c r="E231" s="261"/>
      <c r="F231" s="261"/>
      <c r="G231" s="261"/>
      <c r="H231" s="261"/>
      <c r="I231" s="261"/>
      <c r="J231" s="261"/>
      <c r="K231" s="261"/>
      <c r="L231" s="261"/>
      <c r="M231" s="261"/>
      <c r="N231" s="261"/>
      <c r="O231" s="261"/>
      <c r="P231" s="261"/>
      <c r="Q231" s="261"/>
      <c r="R231" s="261"/>
      <c r="S231" s="261"/>
      <c r="T231" s="261"/>
      <c r="U231" s="261"/>
      <c r="V231" s="261"/>
      <c r="W231" s="261"/>
      <c r="X231" s="261"/>
      <c r="Y231" s="261"/>
      <c r="Z231" s="261"/>
      <c r="AA231" s="261"/>
      <c r="AB231" s="261"/>
      <c r="AC231" s="261"/>
      <c r="AD231" s="261"/>
      <c r="AE231" s="261"/>
      <c r="AF231" s="261"/>
      <c r="AG231" s="261"/>
      <c r="AH231" s="261"/>
      <c r="AI231" s="261"/>
      <c r="AJ231" s="261"/>
      <c r="AK231" s="217"/>
      <c r="AL231" s="217"/>
      <c r="AM231" s="217"/>
      <c r="AN231" s="217"/>
      <c r="AO231" s="217"/>
    </row>
    <row r="232" spans="2:41" ht="9.9" customHeight="1">
      <c r="B232" s="261"/>
      <c r="C232" s="261"/>
      <c r="D232" s="261"/>
      <c r="E232" s="261"/>
      <c r="F232" s="261"/>
      <c r="G232" s="261"/>
      <c r="H232" s="261"/>
      <c r="I232" s="261"/>
      <c r="J232" s="261"/>
      <c r="K232" s="261"/>
      <c r="L232" s="261"/>
      <c r="M232" s="261"/>
      <c r="N232" s="261"/>
      <c r="O232" s="261"/>
      <c r="P232" s="261"/>
      <c r="Q232" s="261"/>
      <c r="R232" s="261"/>
      <c r="S232" s="261"/>
      <c r="T232" s="261"/>
      <c r="U232" s="261"/>
      <c r="V232" s="261"/>
      <c r="W232" s="261"/>
      <c r="X232" s="261"/>
      <c r="Y232" s="261"/>
      <c r="Z232" s="261"/>
      <c r="AA232" s="261"/>
      <c r="AB232" s="261"/>
      <c r="AC232" s="261"/>
      <c r="AD232" s="261"/>
      <c r="AE232" s="261"/>
      <c r="AF232" s="261"/>
      <c r="AG232" s="261"/>
      <c r="AH232" s="261"/>
      <c r="AI232" s="261"/>
      <c r="AJ232" s="261"/>
      <c r="AK232" s="217"/>
      <c r="AL232" s="217"/>
      <c r="AM232" s="217"/>
      <c r="AN232" s="217"/>
      <c r="AO232" s="217"/>
    </row>
    <row r="233" spans="2:41" ht="9.9" customHeight="1">
      <c r="B233" s="261"/>
      <c r="C233" s="261"/>
      <c r="D233" s="261"/>
      <c r="E233" s="261"/>
      <c r="F233" s="261"/>
      <c r="G233" s="261"/>
      <c r="H233" s="261"/>
      <c r="I233" s="261"/>
      <c r="J233" s="261"/>
      <c r="K233" s="261"/>
      <c r="L233" s="261"/>
      <c r="M233" s="261"/>
      <c r="N233" s="261"/>
      <c r="O233" s="261"/>
      <c r="P233" s="261"/>
      <c r="Q233" s="261"/>
      <c r="R233" s="261"/>
      <c r="S233" s="261"/>
      <c r="T233" s="261"/>
      <c r="U233" s="261"/>
      <c r="V233" s="261"/>
      <c r="W233" s="261"/>
      <c r="X233" s="261"/>
      <c r="Y233" s="261"/>
      <c r="Z233" s="261"/>
      <c r="AA233" s="261"/>
      <c r="AB233" s="261"/>
      <c r="AC233" s="261"/>
      <c r="AD233" s="261"/>
      <c r="AE233" s="261"/>
      <c r="AF233" s="261"/>
      <c r="AG233" s="261"/>
      <c r="AH233" s="261"/>
      <c r="AI233" s="261"/>
      <c r="AJ233" s="261"/>
      <c r="AK233" s="217"/>
      <c r="AL233" s="217"/>
      <c r="AM233" s="217"/>
      <c r="AN233" s="217"/>
      <c r="AO233" s="217"/>
    </row>
    <row r="234" spans="2:41" ht="9.9" customHeight="1">
      <c r="B234" s="261"/>
      <c r="C234" s="261"/>
      <c r="D234" s="261"/>
      <c r="E234" s="261"/>
      <c r="F234" s="261"/>
      <c r="G234" s="261"/>
      <c r="H234" s="261"/>
      <c r="I234" s="261"/>
      <c r="J234" s="261"/>
      <c r="K234" s="261"/>
      <c r="L234" s="261"/>
      <c r="M234" s="261"/>
      <c r="N234" s="261"/>
      <c r="O234" s="261"/>
      <c r="P234" s="261"/>
      <c r="Q234" s="261"/>
      <c r="R234" s="261"/>
      <c r="S234" s="261"/>
      <c r="T234" s="261"/>
      <c r="U234" s="261"/>
      <c r="V234" s="261"/>
      <c r="W234" s="261"/>
      <c r="X234" s="261"/>
      <c r="Y234" s="261"/>
      <c r="Z234" s="261"/>
      <c r="AA234" s="261"/>
      <c r="AB234" s="261"/>
      <c r="AC234" s="261"/>
      <c r="AD234" s="261"/>
      <c r="AE234" s="261"/>
      <c r="AF234" s="261"/>
      <c r="AG234" s="261"/>
      <c r="AH234" s="261"/>
      <c r="AI234" s="261"/>
      <c r="AJ234" s="261"/>
      <c r="AK234" s="217"/>
      <c r="AL234" s="217"/>
      <c r="AM234" s="217"/>
      <c r="AN234" s="217"/>
      <c r="AO234" s="217"/>
    </row>
    <row r="235" spans="2:41" ht="9.9" customHeight="1">
      <c r="B235" s="261"/>
      <c r="C235" s="261"/>
      <c r="D235" s="261"/>
      <c r="E235" s="261"/>
      <c r="F235" s="261"/>
      <c r="G235" s="261"/>
      <c r="H235" s="261"/>
      <c r="I235" s="261"/>
      <c r="J235" s="261"/>
      <c r="K235" s="261"/>
      <c r="L235" s="261"/>
      <c r="M235" s="261"/>
      <c r="N235" s="261"/>
      <c r="O235" s="261"/>
      <c r="P235" s="261"/>
      <c r="Q235" s="261"/>
      <c r="R235" s="261"/>
      <c r="S235" s="261"/>
      <c r="T235" s="261"/>
      <c r="U235" s="261"/>
      <c r="V235" s="261"/>
      <c r="W235" s="261"/>
      <c r="X235" s="261"/>
      <c r="Y235" s="261"/>
      <c r="Z235" s="261"/>
      <c r="AA235" s="261"/>
      <c r="AB235" s="261"/>
      <c r="AC235" s="261"/>
      <c r="AD235" s="261"/>
      <c r="AE235" s="261"/>
      <c r="AF235" s="261"/>
      <c r="AG235" s="261"/>
      <c r="AH235" s="261"/>
      <c r="AI235" s="261"/>
      <c r="AJ235" s="261"/>
      <c r="AK235" s="217"/>
      <c r="AL235" s="217"/>
      <c r="AM235" s="217"/>
      <c r="AN235" s="217"/>
      <c r="AO235" s="217"/>
    </row>
    <row r="236" spans="2:41" ht="9.9" customHeight="1">
      <c r="B236" s="261"/>
      <c r="C236" s="261"/>
      <c r="D236" s="261"/>
      <c r="E236" s="261"/>
      <c r="F236" s="261"/>
      <c r="G236" s="261"/>
      <c r="H236" s="261"/>
      <c r="I236" s="261"/>
      <c r="J236" s="261"/>
      <c r="K236" s="261"/>
      <c r="L236" s="261"/>
      <c r="M236" s="261"/>
      <c r="N236" s="261"/>
      <c r="O236" s="261"/>
      <c r="P236" s="261"/>
      <c r="Q236" s="261"/>
      <c r="R236" s="261"/>
      <c r="S236" s="261"/>
      <c r="T236" s="261"/>
      <c r="U236" s="261"/>
      <c r="V236" s="261"/>
      <c r="W236" s="261"/>
      <c r="X236" s="261"/>
      <c r="Y236" s="261"/>
      <c r="Z236" s="261"/>
      <c r="AA236" s="261"/>
      <c r="AB236" s="261"/>
      <c r="AC236" s="261"/>
      <c r="AD236" s="261"/>
      <c r="AE236" s="261"/>
      <c r="AF236" s="261"/>
      <c r="AG236" s="261"/>
      <c r="AH236" s="261"/>
      <c r="AI236" s="261"/>
      <c r="AJ236" s="261"/>
      <c r="AK236" s="217"/>
      <c r="AL236" s="217"/>
      <c r="AM236" s="217"/>
      <c r="AN236" s="217"/>
      <c r="AO236" s="217"/>
    </row>
    <row r="237" spans="2:41" ht="9.9" customHeight="1">
      <c r="B237" s="261"/>
      <c r="C237" s="261"/>
      <c r="D237" s="261"/>
      <c r="E237" s="261"/>
      <c r="F237" s="261"/>
      <c r="G237" s="261"/>
      <c r="H237" s="261"/>
      <c r="I237" s="261"/>
      <c r="J237" s="261"/>
      <c r="K237" s="261"/>
      <c r="L237" s="261"/>
      <c r="M237" s="261"/>
      <c r="N237" s="261"/>
      <c r="O237" s="261"/>
      <c r="P237" s="261"/>
      <c r="Q237" s="261"/>
      <c r="R237" s="261"/>
      <c r="S237" s="261"/>
      <c r="T237" s="261"/>
      <c r="U237" s="261"/>
      <c r="V237" s="261"/>
      <c r="W237" s="261"/>
      <c r="X237" s="261"/>
      <c r="Y237" s="261"/>
      <c r="Z237" s="261"/>
      <c r="AA237" s="261"/>
      <c r="AB237" s="261"/>
      <c r="AC237" s="261"/>
      <c r="AD237" s="261"/>
      <c r="AE237" s="261"/>
      <c r="AF237" s="261"/>
      <c r="AG237" s="261"/>
      <c r="AH237" s="261"/>
      <c r="AI237" s="261"/>
      <c r="AJ237" s="261"/>
      <c r="AK237" s="217"/>
      <c r="AL237" s="217"/>
      <c r="AM237" s="217"/>
      <c r="AN237" s="217"/>
      <c r="AO237" s="217"/>
    </row>
    <row r="238" spans="2:41" ht="9.9" customHeight="1">
      <c r="B238" s="261"/>
      <c r="C238" s="261"/>
      <c r="D238" s="261"/>
      <c r="E238" s="261"/>
      <c r="F238" s="261"/>
      <c r="G238" s="261"/>
      <c r="H238" s="261"/>
      <c r="I238" s="261"/>
      <c r="J238" s="261"/>
      <c r="K238" s="261"/>
      <c r="L238" s="261"/>
      <c r="M238" s="261"/>
      <c r="N238" s="261"/>
      <c r="O238" s="261"/>
      <c r="P238" s="261"/>
      <c r="Q238" s="261"/>
      <c r="R238" s="261"/>
      <c r="S238" s="261"/>
      <c r="T238" s="261"/>
      <c r="U238" s="261"/>
      <c r="V238" s="261"/>
      <c r="W238" s="261"/>
      <c r="X238" s="261"/>
      <c r="Y238" s="261"/>
      <c r="Z238" s="261"/>
      <c r="AA238" s="261"/>
      <c r="AB238" s="261"/>
      <c r="AC238" s="261"/>
      <c r="AD238" s="261"/>
      <c r="AE238" s="261"/>
      <c r="AF238" s="261"/>
      <c r="AG238" s="261"/>
      <c r="AH238" s="261"/>
      <c r="AI238" s="261"/>
      <c r="AJ238" s="261"/>
      <c r="AK238" s="217"/>
      <c r="AL238" s="217"/>
      <c r="AM238" s="217"/>
      <c r="AN238" s="217"/>
      <c r="AO238" s="217"/>
    </row>
    <row r="239" spans="2:41" ht="9.9" customHeight="1">
      <c r="B239" s="261"/>
      <c r="C239" s="261"/>
      <c r="D239" s="261"/>
      <c r="E239" s="261"/>
      <c r="F239" s="261"/>
      <c r="G239" s="261"/>
      <c r="H239" s="261"/>
      <c r="I239" s="261"/>
      <c r="J239" s="261"/>
      <c r="K239" s="261"/>
      <c r="L239" s="261"/>
      <c r="M239" s="261"/>
      <c r="N239" s="261"/>
      <c r="O239" s="261"/>
      <c r="P239" s="261"/>
      <c r="Q239" s="261"/>
      <c r="R239" s="261"/>
      <c r="S239" s="261"/>
      <c r="T239" s="261"/>
      <c r="U239" s="261"/>
      <c r="V239" s="261"/>
      <c r="W239" s="261"/>
      <c r="X239" s="261"/>
      <c r="Y239" s="261"/>
      <c r="Z239" s="261"/>
      <c r="AA239" s="261"/>
      <c r="AB239" s="261"/>
      <c r="AC239" s="261"/>
      <c r="AD239" s="261"/>
      <c r="AE239" s="261"/>
      <c r="AF239" s="261"/>
      <c r="AG239" s="261"/>
      <c r="AH239" s="261"/>
      <c r="AI239" s="261"/>
      <c r="AJ239" s="261"/>
      <c r="AK239" s="217"/>
      <c r="AL239" s="217"/>
      <c r="AM239" s="217"/>
      <c r="AN239" s="217"/>
      <c r="AO239" s="217"/>
    </row>
    <row r="240" spans="2:41" ht="9.9" customHeight="1">
      <c r="B240" s="261"/>
      <c r="C240" s="261"/>
      <c r="D240" s="261"/>
      <c r="E240" s="261"/>
      <c r="F240" s="261"/>
      <c r="G240" s="261"/>
      <c r="H240" s="261"/>
      <c r="I240" s="261"/>
      <c r="J240" s="261"/>
      <c r="K240" s="261"/>
      <c r="L240" s="261"/>
      <c r="M240" s="261"/>
      <c r="N240" s="261"/>
      <c r="O240" s="261"/>
      <c r="P240" s="261"/>
      <c r="Q240" s="261"/>
      <c r="R240" s="261"/>
      <c r="S240" s="261"/>
      <c r="T240" s="261"/>
      <c r="U240" s="261"/>
      <c r="V240" s="261"/>
      <c r="W240" s="261"/>
      <c r="X240" s="261"/>
      <c r="Y240" s="261"/>
      <c r="Z240" s="261"/>
      <c r="AA240" s="261"/>
      <c r="AB240" s="261"/>
      <c r="AC240" s="261"/>
      <c r="AD240" s="261"/>
      <c r="AE240" s="261"/>
      <c r="AF240" s="261"/>
      <c r="AG240" s="261"/>
      <c r="AH240" s="261"/>
      <c r="AI240" s="261"/>
      <c r="AJ240" s="261"/>
      <c r="AK240" s="217"/>
      <c r="AL240" s="217"/>
      <c r="AM240" s="217"/>
      <c r="AN240" s="217"/>
      <c r="AO240" s="217"/>
    </row>
    <row r="241" spans="2:41" ht="9.9" customHeight="1">
      <c r="B241" s="261"/>
      <c r="C241" s="261"/>
      <c r="D241" s="261"/>
      <c r="E241" s="261"/>
      <c r="F241" s="261"/>
      <c r="G241" s="261"/>
      <c r="H241" s="261"/>
      <c r="I241" s="261"/>
      <c r="J241" s="261"/>
      <c r="K241" s="261"/>
      <c r="L241" s="261"/>
      <c r="M241" s="261"/>
      <c r="N241" s="261"/>
      <c r="O241" s="261"/>
      <c r="P241" s="261"/>
      <c r="Q241" s="261"/>
      <c r="R241" s="261"/>
      <c r="S241" s="261"/>
      <c r="T241" s="261"/>
      <c r="U241" s="261"/>
      <c r="V241" s="261"/>
      <c r="W241" s="261"/>
      <c r="X241" s="261"/>
      <c r="Y241" s="261"/>
      <c r="Z241" s="261"/>
      <c r="AA241" s="261"/>
      <c r="AB241" s="261"/>
      <c r="AC241" s="261"/>
      <c r="AD241" s="261"/>
      <c r="AE241" s="261"/>
      <c r="AF241" s="261"/>
      <c r="AG241" s="261"/>
      <c r="AH241" s="261"/>
      <c r="AI241" s="261"/>
      <c r="AJ241" s="261"/>
      <c r="AK241" s="217"/>
      <c r="AL241" s="217"/>
      <c r="AM241" s="217"/>
      <c r="AN241" s="217"/>
      <c r="AO241" s="217"/>
    </row>
    <row r="242" spans="2:41" ht="9.9" customHeight="1">
      <c r="B242" s="261"/>
      <c r="C242" s="261"/>
      <c r="D242" s="261"/>
      <c r="E242" s="261"/>
      <c r="F242" s="261"/>
      <c r="G242" s="261"/>
      <c r="H242" s="261"/>
      <c r="I242" s="261"/>
      <c r="J242" s="261"/>
      <c r="K242" s="261"/>
      <c r="L242" s="261"/>
      <c r="M242" s="261"/>
      <c r="N242" s="261"/>
      <c r="O242" s="261"/>
      <c r="P242" s="261"/>
      <c r="Q242" s="261"/>
      <c r="R242" s="261"/>
      <c r="S242" s="261"/>
      <c r="T242" s="261"/>
      <c r="U242" s="261"/>
      <c r="V242" s="261"/>
      <c r="W242" s="261"/>
      <c r="X242" s="261"/>
      <c r="Y242" s="261"/>
      <c r="Z242" s="261"/>
      <c r="AA242" s="261"/>
      <c r="AB242" s="261"/>
      <c r="AC242" s="261"/>
      <c r="AD242" s="261"/>
      <c r="AE242" s="261"/>
      <c r="AF242" s="261"/>
      <c r="AG242" s="261"/>
      <c r="AH242" s="261"/>
      <c r="AI242" s="261"/>
      <c r="AJ242" s="261"/>
      <c r="AK242" s="217"/>
      <c r="AL242" s="217"/>
      <c r="AM242" s="217"/>
      <c r="AN242" s="217"/>
      <c r="AO242" s="217"/>
    </row>
    <row r="243" spans="2:41" ht="9.9" customHeight="1">
      <c r="B243" s="261"/>
      <c r="C243" s="261"/>
      <c r="D243" s="261"/>
      <c r="E243" s="261"/>
      <c r="F243" s="261"/>
      <c r="G243" s="261"/>
      <c r="H243" s="261"/>
      <c r="I243" s="261"/>
      <c r="J243" s="261"/>
      <c r="K243" s="261"/>
      <c r="L243" s="261"/>
      <c r="M243" s="261"/>
      <c r="N243" s="261"/>
      <c r="O243" s="261"/>
      <c r="P243" s="261"/>
      <c r="Q243" s="261"/>
      <c r="R243" s="261"/>
      <c r="S243" s="261"/>
      <c r="T243" s="261"/>
      <c r="U243" s="261"/>
      <c r="V243" s="261"/>
      <c r="W243" s="261"/>
      <c r="X243" s="261"/>
      <c r="Y243" s="261"/>
      <c r="Z243" s="261"/>
      <c r="AA243" s="261"/>
      <c r="AB243" s="261"/>
      <c r="AC243" s="261"/>
      <c r="AD243" s="261"/>
      <c r="AE243" s="261"/>
      <c r="AF243" s="261"/>
      <c r="AG243" s="261"/>
      <c r="AH243" s="261"/>
      <c r="AI243" s="261"/>
      <c r="AJ243" s="261"/>
      <c r="AK243" s="217"/>
      <c r="AL243" s="217"/>
      <c r="AM243" s="217"/>
      <c r="AN243" s="217"/>
      <c r="AO243" s="217"/>
    </row>
    <row r="244" spans="2:41" ht="9.9" customHeight="1">
      <c r="B244" s="261"/>
      <c r="C244" s="261"/>
      <c r="D244" s="261"/>
      <c r="E244" s="261"/>
      <c r="F244" s="261"/>
      <c r="G244" s="261"/>
      <c r="H244" s="261"/>
      <c r="I244" s="261"/>
      <c r="J244" s="261"/>
      <c r="K244" s="261"/>
      <c r="L244" s="261"/>
      <c r="M244" s="261"/>
      <c r="N244" s="261"/>
      <c r="O244" s="261"/>
      <c r="P244" s="261"/>
      <c r="Q244" s="261"/>
      <c r="R244" s="261"/>
      <c r="S244" s="261"/>
      <c r="T244" s="261"/>
      <c r="U244" s="261"/>
      <c r="V244" s="261"/>
      <c r="W244" s="261"/>
      <c r="X244" s="261"/>
      <c r="Y244" s="261"/>
      <c r="Z244" s="261"/>
      <c r="AA244" s="261"/>
      <c r="AB244" s="261"/>
      <c r="AC244" s="261"/>
      <c r="AD244" s="261"/>
      <c r="AE244" s="261"/>
      <c r="AF244" s="261"/>
      <c r="AG244" s="261"/>
      <c r="AH244" s="261"/>
      <c r="AI244" s="261"/>
      <c r="AJ244" s="261"/>
      <c r="AK244" s="217"/>
      <c r="AL244" s="217"/>
      <c r="AM244" s="217"/>
      <c r="AN244" s="217"/>
      <c r="AO244" s="217"/>
    </row>
    <row r="245" spans="2:41" ht="9.9" customHeight="1">
      <c r="B245" s="261"/>
      <c r="C245" s="261"/>
      <c r="D245" s="261"/>
      <c r="E245" s="261"/>
      <c r="F245" s="261"/>
      <c r="G245" s="261"/>
      <c r="H245" s="261"/>
      <c r="I245" s="261"/>
      <c r="J245" s="261"/>
      <c r="K245" s="261"/>
      <c r="L245" s="261"/>
      <c r="M245" s="261"/>
      <c r="N245" s="261"/>
      <c r="O245" s="261"/>
      <c r="P245" s="261"/>
      <c r="Q245" s="261"/>
      <c r="R245" s="261"/>
      <c r="S245" s="261"/>
      <c r="T245" s="261"/>
      <c r="U245" s="261"/>
      <c r="V245" s="261"/>
      <c r="W245" s="261"/>
      <c r="X245" s="261"/>
      <c r="Y245" s="261"/>
      <c r="Z245" s="261"/>
      <c r="AA245" s="261"/>
      <c r="AB245" s="261"/>
      <c r="AC245" s="261"/>
      <c r="AD245" s="261"/>
      <c r="AE245" s="261"/>
      <c r="AF245" s="261"/>
      <c r="AG245" s="261"/>
      <c r="AH245" s="261"/>
      <c r="AI245" s="261"/>
      <c r="AJ245" s="261"/>
      <c r="AK245" s="217"/>
      <c r="AL245" s="217"/>
      <c r="AM245" s="217"/>
      <c r="AN245" s="217"/>
      <c r="AO245" s="217"/>
    </row>
    <row r="246" spans="2:41" ht="9.9" customHeight="1">
      <c r="B246" s="261"/>
      <c r="C246" s="261"/>
      <c r="D246" s="261"/>
      <c r="E246" s="261"/>
      <c r="F246" s="261"/>
      <c r="G246" s="261"/>
      <c r="H246" s="261"/>
      <c r="I246" s="261"/>
      <c r="J246" s="261"/>
      <c r="K246" s="261"/>
      <c r="L246" s="261"/>
      <c r="M246" s="261"/>
      <c r="N246" s="261"/>
      <c r="O246" s="261"/>
      <c r="P246" s="261"/>
      <c r="Q246" s="261"/>
      <c r="R246" s="261"/>
      <c r="S246" s="261"/>
      <c r="T246" s="261"/>
      <c r="U246" s="261"/>
      <c r="V246" s="261"/>
      <c r="W246" s="261"/>
      <c r="X246" s="261"/>
      <c r="Y246" s="261"/>
      <c r="Z246" s="261"/>
      <c r="AA246" s="261"/>
      <c r="AB246" s="261"/>
      <c r="AC246" s="261"/>
      <c r="AD246" s="261"/>
      <c r="AE246" s="261"/>
      <c r="AF246" s="261"/>
      <c r="AG246" s="261"/>
      <c r="AH246" s="261"/>
      <c r="AI246" s="261"/>
      <c r="AJ246" s="261"/>
      <c r="AK246" s="217"/>
      <c r="AL246" s="217"/>
      <c r="AM246" s="217"/>
      <c r="AN246" s="217"/>
      <c r="AO246" s="217"/>
    </row>
    <row r="247" spans="2:41" ht="9.9" customHeight="1">
      <c r="B247" s="261"/>
      <c r="C247" s="261"/>
      <c r="D247" s="261"/>
      <c r="E247" s="261"/>
      <c r="F247" s="261"/>
      <c r="G247" s="261"/>
      <c r="H247" s="261"/>
      <c r="I247" s="261"/>
      <c r="J247" s="261"/>
      <c r="K247" s="261"/>
      <c r="L247" s="261"/>
      <c r="M247" s="261"/>
      <c r="N247" s="261"/>
      <c r="O247" s="261"/>
      <c r="P247" s="261"/>
      <c r="Q247" s="261"/>
      <c r="R247" s="261"/>
      <c r="S247" s="261"/>
      <c r="T247" s="261"/>
      <c r="U247" s="261"/>
      <c r="V247" s="261"/>
      <c r="W247" s="261"/>
      <c r="X247" s="261"/>
      <c r="Y247" s="261"/>
      <c r="Z247" s="261"/>
      <c r="AA247" s="261"/>
      <c r="AB247" s="261"/>
      <c r="AC247" s="261"/>
      <c r="AD247" s="261"/>
      <c r="AE247" s="261"/>
      <c r="AF247" s="261"/>
      <c r="AG247" s="261"/>
      <c r="AH247" s="261"/>
      <c r="AI247" s="261"/>
      <c r="AJ247" s="261"/>
      <c r="AK247" s="217"/>
      <c r="AL247" s="217"/>
      <c r="AM247" s="217"/>
      <c r="AN247" s="217"/>
      <c r="AO247" s="217"/>
    </row>
    <row r="248" spans="2:41" ht="9.9" customHeight="1">
      <c r="B248" s="261"/>
      <c r="C248" s="261"/>
      <c r="D248" s="261"/>
      <c r="E248" s="261"/>
      <c r="F248" s="261"/>
      <c r="G248" s="261"/>
      <c r="H248" s="261"/>
      <c r="I248" s="261"/>
      <c r="J248" s="261"/>
      <c r="K248" s="261"/>
      <c r="L248" s="261"/>
      <c r="M248" s="261"/>
      <c r="N248" s="261"/>
      <c r="O248" s="261"/>
      <c r="P248" s="261"/>
      <c r="Q248" s="261"/>
      <c r="R248" s="261"/>
      <c r="S248" s="261"/>
      <c r="T248" s="261"/>
      <c r="U248" s="261"/>
      <c r="V248" s="261"/>
      <c r="W248" s="261"/>
      <c r="X248" s="261"/>
      <c r="Y248" s="261"/>
      <c r="Z248" s="261"/>
      <c r="AA248" s="261"/>
      <c r="AB248" s="261"/>
      <c r="AC248" s="261"/>
      <c r="AD248" s="261"/>
      <c r="AE248" s="261"/>
      <c r="AF248" s="261"/>
      <c r="AG248" s="261"/>
      <c r="AH248" s="261"/>
      <c r="AI248" s="261"/>
      <c r="AJ248" s="261"/>
      <c r="AK248" s="217"/>
      <c r="AL248" s="217"/>
      <c r="AM248" s="217"/>
      <c r="AN248" s="217"/>
      <c r="AO248" s="217"/>
    </row>
    <row r="249" spans="2:41" ht="9.9" customHeight="1">
      <c r="B249" s="261"/>
      <c r="C249" s="261"/>
      <c r="D249" s="261"/>
      <c r="E249" s="261"/>
      <c r="F249" s="261"/>
      <c r="G249" s="261"/>
      <c r="H249" s="261"/>
      <c r="I249" s="261"/>
      <c r="J249" s="261"/>
      <c r="K249" s="261"/>
      <c r="L249" s="261"/>
      <c r="M249" s="261"/>
      <c r="N249" s="261"/>
      <c r="O249" s="261"/>
      <c r="P249" s="261"/>
      <c r="Q249" s="261"/>
      <c r="R249" s="261"/>
      <c r="S249" s="261"/>
      <c r="T249" s="261"/>
      <c r="U249" s="261"/>
      <c r="V249" s="261"/>
      <c r="W249" s="261"/>
      <c r="X249" s="261"/>
      <c r="Y249" s="261"/>
      <c r="Z249" s="261"/>
      <c r="AA249" s="261"/>
      <c r="AB249" s="261"/>
      <c r="AC249" s="261"/>
      <c r="AD249" s="261"/>
      <c r="AE249" s="261"/>
      <c r="AF249" s="261"/>
      <c r="AG249" s="261"/>
      <c r="AH249" s="261"/>
      <c r="AI249" s="261"/>
      <c r="AJ249" s="261"/>
      <c r="AK249" s="217"/>
      <c r="AL249" s="217"/>
      <c r="AM249" s="217"/>
      <c r="AN249" s="217"/>
      <c r="AO249" s="217"/>
    </row>
    <row r="250" spans="2:41" ht="9.9" customHeight="1">
      <c r="B250" s="261"/>
      <c r="C250" s="261"/>
      <c r="D250" s="261"/>
      <c r="E250" s="261"/>
      <c r="F250" s="261"/>
      <c r="G250" s="261"/>
      <c r="H250" s="261"/>
      <c r="I250" s="261"/>
      <c r="J250" s="261"/>
      <c r="K250" s="261"/>
      <c r="L250" s="261"/>
      <c r="M250" s="261"/>
      <c r="N250" s="261"/>
      <c r="O250" s="261"/>
      <c r="P250" s="261"/>
      <c r="Q250" s="261"/>
      <c r="R250" s="261"/>
      <c r="S250" s="261"/>
      <c r="T250" s="261"/>
      <c r="U250" s="261"/>
      <c r="V250" s="261"/>
      <c r="W250" s="261"/>
      <c r="X250" s="261"/>
      <c r="Y250" s="261"/>
      <c r="Z250" s="261"/>
      <c r="AA250" s="261"/>
      <c r="AB250" s="261"/>
      <c r="AC250" s="261"/>
      <c r="AD250" s="261"/>
      <c r="AE250" s="261"/>
      <c r="AF250" s="261"/>
      <c r="AG250" s="261"/>
      <c r="AH250" s="261"/>
      <c r="AI250" s="261"/>
      <c r="AJ250" s="261"/>
      <c r="AK250" s="217"/>
      <c r="AL250" s="217"/>
      <c r="AM250" s="217"/>
      <c r="AN250" s="217"/>
      <c r="AO250" s="217"/>
    </row>
    <row r="251" spans="2:41" ht="9.9" customHeight="1">
      <c r="B251" s="261"/>
      <c r="C251" s="261"/>
      <c r="D251" s="261"/>
      <c r="E251" s="261"/>
      <c r="F251" s="261"/>
      <c r="G251" s="261"/>
      <c r="H251" s="261"/>
      <c r="I251" s="261"/>
      <c r="J251" s="261"/>
      <c r="K251" s="261"/>
      <c r="L251" s="261"/>
      <c r="M251" s="261"/>
      <c r="N251" s="261"/>
      <c r="O251" s="261"/>
      <c r="P251" s="261"/>
      <c r="Q251" s="261"/>
      <c r="R251" s="261"/>
      <c r="S251" s="261"/>
      <c r="T251" s="261"/>
      <c r="U251" s="261"/>
      <c r="V251" s="261"/>
      <c r="W251" s="261"/>
      <c r="X251" s="261"/>
      <c r="Y251" s="261"/>
      <c r="Z251" s="261"/>
      <c r="AA251" s="261"/>
      <c r="AB251" s="261"/>
      <c r="AC251" s="261"/>
      <c r="AD251" s="261"/>
      <c r="AE251" s="261"/>
      <c r="AF251" s="261"/>
      <c r="AG251" s="261"/>
      <c r="AH251" s="261"/>
      <c r="AI251" s="261"/>
      <c r="AJ251" s="261"/>
      <c r="AK251" s="217"/>
      <c r="AL251" s="217"/>
      <c r="AM251" s="217"/>
      <c r="AN251" s="217"/>
      <c r="AO251" s="217"/>
    </row>
    <row r="252" spans="2:41" ht="9.9" customHeight="1">
      <c r="B252" s="261"/>
      <c r="C252" s="261"/>
      <c r="D252" s="261"/>
      <c r="E252" s="261"/>
      <c r="F252" s="261"/>
      <c r="G252" s="261"/>
      <c r="H252" s="261"/>
      <c r="I252" s="261"/>
      <c r="J252" s="261"/>
      <c r="K252" s="261"/>
      <c r="L252" s="261"/>
      <c r="M252" s="261"/>
      <c r="N252" s="261"/>
      <c r="O252" s="261"/>
      <c r="P252" s="261"/>
      <c r="Q252" s="261"/>
      <c r="R252" s="261"/>
      <c r="S252" s="261"/>
      <c r="T252" s="261"/>
      <c r="U252" s="261"/>
      <c r="V252" s="261"/>
      <c r="W252" s="261"/>
      <c r="X252" s="261"/>
      <c r="Y252" s="261"/>
      <c r="Z252" s="261"/>
      <c r="AA252" s="261"/>
      <c r="AB252" s="261"/>
      <c r="AC252" s="261"/>
      <c r="AD252" s="261"/>
      <c r="AE252" s="261"/>
      <c r="AF252" s="261"/>
      <c r="AG252" s="261"/>
      <c r="AH252" s="261"/>
      <c r="AI252" s="261"/>
      <c r="AJ252" s="261"/>
      <c r="AK252" s="217"/>
      <c r="AL252" s="217"/>
      <c r="AM252" s="217"/>
      <c r="AN252" s="217"/>
      <c r="AO252" s="217"/>
    </row>
    <row r="253" spans="2:41" ht="9.9" customHeight="1">
      <c r="B253" s="261"/>
      <c r="C253" s="261"/>
      <c r="D253" s="261"/>
      <c r="E253" s="261"/>
      <c r="F253" s="261"/>
      <c r="G253" s="261"/>
      <c r="H253" s="261"/>
      <c r="I253" s="261"/>
      <c r="J253" s="261"/>
      <c r="K253" s="261"/>
      <c r="L253" s="261"/>
      <c r="M253" s="261"/>
      <c r="N253" s="261"/>
      <c r="O253" s="261"/>
      <c r="P253" s="261"/>
      <c r="Q253" s="261"/>
      <c r="R253" s="261"/>
      <c r="S253" s="261"/>
      <c r="T253" s="261"/>
      <c r="U253" s="261"/>
      <c r="V253" s="261"/>
      <c r="W253" s="261"/>
      <c r="X253" s="261"/>
      <c r="Y253" s="261"/>
      <c r="Z253" s="261"/>
      <c r="AA253" s="261"/>
      <c r="AB253" s="261"/>
      <c r="AC253" s="261"/>
      <c r="AD253" s="261"/>
      <c r="AE253" s="261"/>
      <c r="AF253" s="261"/>
      <c r="AG253" s="261"/>
      <c r="AH253" s="261"/>
      <c r="AI253" s="261"/>
      <c r="AJ253" s="261"/>
      <c r="AK253" s="217"/>
      <c r="AL253" s="217"/>
      <c r="AM253" s="217"/>
      <c r="AN253" s="217"/>
      <c r="AO253" s="217"/>
    </row>
    <row r="254" spans="2:41" ht="9.9" customHeight="1">
      <c r="B254" s="261"/>
      <c r="C254" s="261"/>
      <c r="D254" s="261"/>
      <c r="E254" s="261"/>
      <c r="F254" s="261"/>
      <c r="G254" s="261"/>
      <c r="H254" s="261"/>
      <c r="I254" s="261"/>
      <c r="J254" s="261"/>
      <c r="K254" s="261"/>
      <c r="L254" s="261"/>
      <c r="M254" s="261"/>
      <c r="N254" s="261"/>
      <c r="O254" s="261"/>
      <c r="P254" s="261"/>
      <c r="Q254" s="261"/>
      <c r="R254" s="261"/>
      <c r="S254" s="261"/>
      <c r="T254" s="261"/>
      <c r="U254" s="261"/>
      <c r="V254" s="261"/>
      <c r="W254" s="261"/>
      <c r="X254" s="261"/>
      <c r="Y254" s="261"/>
      <c r="Z254" s="261"/>
      <c r="AA254" s="261"/>
      <c r="AB254" s="261"/>
      <c r="AC254" s="261"/>
      <c r="AD254" s="261"/>
      <c r="AE254" s="261"/>
      <c r="AF254" s="261"/>
      <c r="AG254" s="261"/>
      <c r="AH254" s="261"/>
      <c r="AI254" s="261"/>
      <c r="AJ254" s="261"/>
      <c r="AK254" s="217"/>
      <c r="AL254" s="217"/>
      <c r="AM254" s="217"/>
      <c r="AN254" s="217"/>
      <c r="AO254" s="217"/>
    </row>
    <row r="255" spans="2:41" ht="9.9" customHeight="1">
      <c r="B255" s="261"/>
      <c r="C255" s="261"/>
      <c r="D255" s="261"/>
      <c r="E255" s="261"/>
      <c r="F255" s="261"/>
      <c r="G255" s="261"/>
      <c r="H255" s="261"/>
      <c r="I255" s="261"/>
      <c r="J255" s="261"/>
      <c r="K255" s="261"/>
      <c r="L255" s="261"/>
      <c r="M255" s="261"/>
      <c r="N255" s="261"/>
      <c r="O255" s="261"/>
      <c r="P255" s="261"/>
      <c r="Q255" s="261"/>
      <c r="R255" s="261"/>
      <c r="S255" s="261"/>
      <c r="T255" s="261"/>
      <c r="U255" s="261"/>
      <c r="V255" s="261"/>
      <c r="W255" s="261"/>
      <c r="X255" s="261"/>
      <c r="Y255" s="261"/>
      <c r="Z255" s="261"/>
      <c r="AA255" s="261"/>
      <c r="AB255" s="261"/>
      <c r="AC255" s="261"/>
      <c r="AD255" s="261"/>
      <c r="AE255" s="261"/>
      <c r="AF255" s="261"/>
      <c r="AG255" s="261"/>
      <c r="AH255" s="261"/>
      <c r="AI255" s="261"/>
      <c r="AJ255" s="261"/>
      <c r="AK255" s="217"/>
      <c r="AL255" s="217"/>
      <c r="AM255" s="217"/>
      <c r="AN255" s="217"/>
      <c r="AO255" s="217"/>
    </row>
    <row r="256" spans="2:41" ht="9.9" customHeight="1">
      <c r="B256" s="261"/>
      <c r="C256" s="261"/>
      <c r="D256" s="261"/>
      <c r="E256" s="261"/>
      <c r="F256" s="261"/>
      <c r="G256" s="261"/>
      <c r="H256" s="261"/>
      <c r="I256" s="261"/>
      <c r="J256" s="261"/>
      <c r="K256" s="261"/>
      <c r="L256" s="261"/>
      <c r="M256" s="261"/>
      <c r="N256" s="261"/>
      <c r="O256" s="261"/>
      <c r="P256" s="261"/>
      <c r="Q256" s="261"/>
      <c r="R256" s="261"/>
      <c r="S256" s="261"/>
      <c r="T256" s="261"/>
      <c r="U256" s="261"/>
      <c r="V256" s="261"/>
      <c r="W256" s="261"/>
      <c r="X256" s="261"/>
      <c r="Y256" s="261"/>
      <c r="Z256" s="261"/>
      <c r="AA256" s="261"/>
      <c r="AB256" s="261"/>
      <c r="AC256" s="261"/>
      <c r="AD256" s="261"/>
      <c r="AE256" s="261"/>
      <c r="AF256" s="261"/>
      <c r="AG256" s="261"/>
      <c r="AH256" s="261"/>
      <c r="AI256" s="261"/>
      <c r="AJ256" s="261"/>
      <c r="AK256" s="217"/>
      <c r="AL256" s="217"/>
      <c r="AM256" s="217"/>
      <c r="AN256" s="217"/>
      <c r="AO256" s="217"/>
    </row>
    <row r="257" spans="2:41" ht="9.9" customHeight="1">
      <c r="B257" s="261"/>
      <c r="C257" s="261"/>
      <c r="D257" s="261"/>
      <c r="E257" s="261"/>
      <c r="F257" s="261"/>
      <c r="G257" s="261"/>
      <c r="H257" s="261"/>
      <c r="I257" s="261"/>
      <c r="J257" s="261"/>
      <c r="K257" s="261"/>
      <c r="L257" s="261"/>
      <c r="M257" s="261"/>
      <c r="N257" s="261"/>
      <c r="O257" s="261"/>
      <c r="P257" s="261"/>
      <c r="Q257" s="261"/>
      <c r="R257" s="261"/>
      <c r="S257" s="261"/>
      <c r="T257" s="261"/>
      <c r="U257" s="261"/>
      <c r="V257" s="261"/>
      <c r="W257" s="261"/>
      <c r="X257" s="261"/>
      <c r="Y257" s="261"/>
      <c r="Z257" s="261"/>
      <c r="AA257" s="261"/>
      <c r="AB257" s="261"/>
      <c r="AC257" s="261"/>
      <c r="AD257" s="261"/>
      <c r="AE257" s="261"/>
      <c r="AF257" s="261"/>
      <c r="AG257" s="261"/>
      <c r="AH257" s="261"/>
      <c r="AI257" s="261"/>
      <c r="AJ257" s="261"/>
      <c r="AK257" s="217"/>
      <c r="AL257" s="217"/>
      <c r="AM257" s="217"/>
      <c r="AN257" s="217"/>
      <c r="AO257" s="217"/>
    </row>
    <row r="258" spans="2:41" ht="9.9" customHeight="1">
      <c r="B258" s="261"/>
      <c r="C258" s="261"/>
      <c r="D258" s="261"/>
      <c r="E258" s="261"/>
      <c r="F258" s="261"/>
      <c r="G258" s="261"/>
      <c r="H258" s="261"/>
      <c r="I258" s="261"/>
      <c r="J258" s="261"/>
      <c r="K258" s="261"/>
      <c r="L258" s="261"/>
      <c r="M258" s="261"/>
      <c r="N258" s="261"/>
      <c r="O258" s="261"/>
      <c r="P258" s="261"/>
      <c r="Q258" s="261"/>
      <c r="R258" s="261"/>
      <c r="S258" s="261"/>
      <c r="T258" s="261"/>
      <c r="U258" s="261"/>
      <c r="V258" s="261"/>
      <c r="W258" s="261"/>
      <c r="X258" s="261"/>
      <c r="Y258" s="261"/>
      <c r="Z258" s="261"/>
      <c r="AA258" s="261"/>
      <c r="AB258" s="261"/>
      <c r="AC258" s="261"/>
      <c r="AD258" s="261"/>
      <c r="AE258" s="261"/>
      <c r="AF258" s="261"/>
      <c r="AG258" s="261"/>
      <c r="AH258" s="261"/>
      <c r="AI258" s="261"/>
      <c r="AJ258" s="261"/>
      <c r="AK258" s="217"/>
      <c r="AL258" s="217"/>
      <c r="AM258" s="217"/>
      <c r="AN258" s="217"/>
      <c r="AO258" s="217"/>
    </row>
    <row r="259" spans="2:41" ht="9.9" customHeight="1">
      <c r="B259" s="261"/>
      <c r="C259" s="261"/>
      <c r="D259" s="261"/>
      <c r="E259" s="261"/>
      <c r="F259" s="261"/>
      <c r="G259" s="261"/>
      <c r="H259" s="261"/>
      <c r="I259" s="261"/>
      <c r="J259" s="261"/>
      <c r="K259" s="261"/>
      <c r="L259" s="261"/>
      <c r="M259" s="261"/>
      <c r="N259" s="261"/>
      <c r="O259" s="261"/>
      <c r="P259" s="261"/>
      <c r="Q259" s="261"/>
      <c r="R259" s="261"/>
      <c r="S259" s="261"/>
      <c r="T259" s="261"/>
      <c r="U259" s="261"/>
      <c r="V259" s="261"/>
      <c r="W259" s="261"/>
      <c r="X259" s="261"/>
      <c r="Y259" s="261"/>
      <c r="Z259" s="261"/>
      <c r="AA259" s="261"/>
      <c r="AB259" s="261"/>
      <c r="AC259" s="261"/>
      <c r="AD259" s="261"/>
      <c r="AE259" s="261"/>
      <c r="AF259" s="261"/>
      <c r="AG259" s="261"/>
      <c r="AH259" s="261"/>
      <c r="AI259" s="261"/>
      <c r="AJ259" s="261"/>
      <c r="AK259" s="217"/>
      <c r="AL259" s="217"/>
      <c r="AM259" s="217"/>
      <c r="AN259" s="217"/>
      <c r="AO259" s="217"/>
    </row>
    <row r="260" spans="2:41" ht="9.9" customHeight="1">
      <c r="B260" s="261"/>
      <c r="C260" s="261"/>
      <c r="D260" s="261"/>
      <c r="E260" s="261"/>
      <c r="F260" s="261"/>
      <c r="G260" s="261"/>
      <c r="H260" s="261"/>
      <c r="I260" s="261"/>
      <c r="J260" s="261"/>
      <c r="K260" s="261"/>
      <c r="L260" s="261"/>
      <c r="M260" s="261"/>
      <c r="N260" s="261"/>
      <c r="O260" s="261"/>
      <c r="P260" s="261"/>
      <c r="Q260" s="261"/>
      <c r="R260" s="261"/>
      <c r="S260" s="261"/>
      <c r="T260" s="261"/>
      <c r="U260" s="261"/>
      <c r="V260" s="261"/>
      <c r="W260" s="261"/>
      <c r="X260" s="261"/>
      <c r="Y260" s="261"/>
      <c r="Z260" s="261"/>
      <c r="AA260" s="261"/>
      <c r="AB260" s="261"/>
      <c r="AC260" s="261"/>
      <c r="AD260" s="261"/>
      <c r="AE260" s="261"/>
      <c r="AF260" s="261"/>
      <c r="AG260" s="261"/>
      <c r="AH260" s="261"/>
      <c r="AI260" s="261"/>
      <c r="AJ260" s="261"/>
      <c r="AK260" s="217"/>
      <c r="AL260" s="217"/>
      <c r="AM260" s="217"/>
      <c r="AN260" s="217"/>
      <c r="AO260" s="217"/>
    </row>
    <row r="261" spans="2:41" ht="9.9" customHeight="1">
      <c r="B261" s="261"/>
      <c r="C261" s="261"/>
      <c r="D261" s="261"/>
      <c r="E261" s="261"/>
      <c r="F261" s="261"/>
      <c r="G261" s="261"/>
      <c r="H261" s="261"/>
      <c r="I261" s="261"/>
      <c r="J261" s="261"/>
      <c r="K261" s="261"/>
      <c r="L261" s="261"/>
      <c r="M261" s="261"/>
      <c r="N261" s="261"/>
      <c r="O261" s="261"/>
      <c r="P261" s="261"/>
      <c r="Q261" s="261"/>
      <c r="R261" s="261"/>
      <c r="S261" s="261"/>
      <c r="T261" s="261"/>
      <c r="U261" s="261"/>
      <c r="V261" s="261"/>
      <c r="W261" s="261"/>
      <c r="X261" s="261"/>
      <c r="Y261" s="261"/>
      <c r="Z261" s="261"/>
      <c r="AA261" s="261"/>
      <c r="AB261" s="261"/>
      <c r="AC261" s="261"/>
      <c r="AD261" s="261"/>
      <c r="AE261" s="261"/>
      <c r="AF261" s="261"/>
      <c r="AG261" s="261"/>
      <c r="AH261" s="261"/>
      <c r="AI261" s="261"/>
      <c r="AJ261" s="261"/>
      <c r="AK261" s="217"/>
      <c r="AL261" s="217"/>
      <c r="AM261" s="217"/>
      <c r="AN261" s="217"/>
      <c r="AO261" s="217"/>
    </row>
    <row r="262" spans="2:41" ht="9.9" customHeight="1">
      <c r="B262" s="261"/>
      <c r="C262" s="261"/>
      <c r="D262" s="261"/>
      <c r="E262" s="261"/>
      <c r="F262" s="261"/>
      <c r="G262" s="261"/>
      <c r="H262" s="261"/>
      <c r="I262" s="261"/>
      <c r="J262" s="261"/>
      <c r="K262" s="261"/>
      <c r="L262" s="261"/>
      <c r="M262" s="261"/>
      <c r="N262" s="261"/>
      <c r="O262" s="261"/>
      <c r="P262" s="261"/>
      <c r="Q262" s="261"/>
      <c r="R262" s="261"/>
      <c r="S262" s="261"/>
      <c r="T262" s="261"/>
      <c r="U262" s="261"/>
      <c r="V262" s="261"/>
      <c r="W262" s="261"/>
      <c r="X262" s="261"/>
      <c r="Y262" s="261"/>
      <c r="Z262" s="261"/>
      <c r="AA262" s="261"/>
      <c r="AB262" s="261"/>
      <c r="AC262" s="261"/>
      <c r="AD262" s="261"/>
      <c r="AE262" s="261"/>
      <c r="AF262" s="261"/>
      <c r="AG262" s="261"/>
      <c r="AH262" s="261"/>
      <c r="AI262" s="261"/>
      <c r="AJ262" s="261"/>
      <c r="AK262" s="217"/>
      <c r="AL262" s="217"/>
      <c r="AM262" s="217"/>
      <c r="AN262" s="217"/>
      <c r="AO262" s="217"/>
    </row>
    <row r="263" spans="2:41" ht="9.9" customHeight="1">
      <c r="B263" s="261"/>
      <c r="C263" s="261"/>
      <c r="D263" s="261"/>
      <c r="E263" s="261"/>
      <c r="F263" s="261"/>
      <c r="G263" s="261"/>
      <c r="H263" s="261"/>
      <c r="I263" s="261"/>
      <c r="J263" s="261"/>
      <c r="K263" s="261"/>
      <c r="L263" s="261"/>
      <c r="M263" s="261"/>
      <c r="N263" s="261"/>
      <c r="O263" s="261"/>
      <c r="P263" s="261"/>
      <c r="Q263" s="261"/>
      <c r="R263" s="261"/>
      <c r="S263" s="261"/>
      <c r="T263" s="261"/>
      <c r="U263" s="261"/>
      <c r="V263" s="261"/>
      <c r="W263" s="261"/>
      <c r="X263" s="261"/>
      <c r="Y263" s="261"/>
      <c r="Z263" s="261"/>
      <c r="AA263" s="261"/>
      <c r="AB263" s="261"/>
      <c r="AC263" s="261"/>
      <c r="AD263" s="261"/>
      <c r="AE263" s="261"/>
      <c r="AF263" s="261"/>
      <c r="AG263" s="261"/>
      <c r="AH263" s="261"/>
      <c r="AI263" s="261"/>
      <c r="AJ263" s="261"/>
      <c r="AK263" s="217"/>
      <c r="AL263" s="217"/>
      <c r="AM263" s="217"/>
      <c r="AN263" s="217"/>
      <c r="AO263" s="217"/>
    </row>
    <row r="264" spans="2:41" ht="9.9" customHeight="1"/>
    <row r="265" spans="2:41" ht="9.9" customHeight="1"/>
    <row r="266" spans="2:41" ht="9.9" customHeight="1"/>
    <row r="267" spans="2:41" ht="9.9" customHeight="1"/>
    <row r="268" spans="2:41" ht="9.9" customHeight="1"/>
    <row r="269" spans="2:41" ht="9.9" customHeight="1"/>
    <row r="270" spans="2:41" ht="9.9" customHeight="1"/>
    <row r="271" spans="2:41" ht="9.9" customHeight="1"/>
    <row r="272" spans="2:41" ht="9.9" customHeight="1"/>
    <row r="273" ht="9.9" customHeight="1"/>
    <row r="274" ht="9.9" customHeight="1"/>
    <row r="275" ht="9.9" customHeight="1"/>
    <row r="276" ht="9.9" customHeight="1"/>
    <row r="277" ht="9.9" customHeight="1"/>
    <row r="278" ht="9.9" customHeight="1"/>
    <row r="279" ht="9.9" customHeight="1"/>
    <row r="280" ht="9.9" customHeight="1"/>
    <row r="281" ht="9.9" customHeight="1"/>
    <row r="282" ht="9.9" customHeight="1"/>
    <row r="283" ht="9.9" customHeight="1"/>
    <row r="284" ht="9.9" customHeight="1"/>
    <row r="285" ht="9.9" customHeight="1"/>
    <row r="286" ht="9.9" customHeight="1"/>
    <row r="287" ht="9.9" customHeight="1"/>
    <row r="288" ht="9.9" customHeight="1"/>
    <row r="289" ht="9.9" customHeight="1"/>
    <row r="290" ht="9.9" customHeight="1"/>
    <row r="291" ht="9.9" customHeight="1"/>
    <row r="292" ht="9.9" customHeight="1"/>
    <row r="293" ht="9.9" customHeight="1"/>
    <row r="294" ht="9.9" customHeight="1"/>
    <row r="295" ht="9.9" customHeight="1"/>
    <row r="296" ht="9.9" customHeight="1"/>
    <row r="297" ht="9.9" customHeight="1"/>
    <row r="298" ht="9.9" customHeight="1"/>
    <row r="299" ht="9.9" customHeight="1"/>
    <row r="300" ht="9.9" customHeight="1"/>
    <row r="301" ht="9.9" customHeight="1"/>
    <row r="302" ht="9.9" customHeight="1"/>
    <row r="303" ht="9.9" customHeight="1"/>
    <row r="304" ht="9.9" customHeight="1"/>
    <row r="305" ht="9.9" customHeight="1"/>
    <row r="306" ht="9.9" customHeight="1"/>
    <row r="307" ht="9.9" customHeight="1"/>
    <row r="308" ht="9.9" customHeight="1"/>
    <row r="309" ht="9.9" customHeight="1"/>
    <row r="310" ht="9.9" customHeight="1"/>
    <row r="311" ht="9.9" customHeight="1"/>
    <row r="312" ht="9.9" customHeight="1"/>
    <row r="313" ht="9.9" customHeight="1"/>
    <row r="314" ht="9.9" customHeight="1"/>
    <row r="315" ht="9.9" customHeight="1"/>
    <row r="316" ht="9.9" customHeight="1"/>
    <row r="317" ht="9.9" customHeight="1"/>
    <row r="318" ht="9.9" customHeight="1"/>
    <row r="319" ht="9.9" customHeight="1"/>
    <row r="320" ht="9.9" customHeight="1"/>
  </sheetData>
  <mergeCells count="98">
    <mergeCell ref="AA71:AN72"/>
    <mergeCell ref="AA75:AN76"/>
    <mergeCell ref="AA51:AN52"/>
    <mergeCell ref="AA55:AN56"/>
    <mergeCell ref="AA59:AN60"/>
    <mergeCell ref="AA63:AN64"/>
    <mergeCell ref="AA67:AN68"/>
    <mergeCell ref="AA31:AN32"/>
    <mergeCell ref="AA35:AN36"/>
    <mergeCell ref="AA39:AN40"/>
    <mergeCell ref="AA43:AN44"/>
    <mergeCell ref="AA47:AN48"/>
    <mergeCell ref="Z9:AO12"/>
    <mergeCell ref="AA15:AN16"/>
    <mergeCell ref="AA19:AN20"/>
    <mergeCell ref="AA23:AN24"/>
    <mergeCell ref="AA27:AN28"/>
    <mergeCell ref="Z13:AO13"/>
    <mergeCell ref="D70:E73"/>
    <mergeCell ref="Q70:R73"/>
    <mergeCell ref="T71:X72"/>
    <mergeCell ref="D74:E77"/>
    <mergeCell ref="Q74:R77"/>
    <mergeCell ref="T75:X76"/>
    <mergeCell ref="F70:P73"/>
    <mergeCell ref="F74:P77"/>
    <mergeCell ref="D86:AN89"/>
    <mergeCell ref="D78:E81"/>
    <mergeCell ref="Q78:R81"/>
    <mergeCell ref="T79:X80"/>
    <mergeCell ref="Q82:R85"/>
    <mergeCell ref="G83:K84"/>
    <mergeCell ref="T83:X84"/>
    <mergeCell ref="AA83:AN84"/>
    <mergeCell ref="AA79:AN80"/>
    <mergeCell ref="F78:P81"/>
    <mergeCell ref="D66:E69"/>
    <mergeCell ref="Q66:R69"/>
    <mergeCell ref="T67:X68"/>
    <mergeCell ref="D50:E53"/>
    <mergeCell ref="Q50:R53"/>
    <mergeCell ref="T51:X52"/>
    <mergeCell ref="D54:E57"/>
    <mergeCell ref="Q54:R57"/>
    <mergeCell ref="T55:X56"/>
    <mergeCell ref="D58:E61"/>
    <mergeCell ref="Q58:R61"/>
    <mergeCell ref="T59:X60"/>
    <mergeCell ref="D46:E49"/>
    <mergeCell ref="Q46:R49"/>
    <mergeCell ref="T47:X48"/>
    <mergeCell ref="D62:E65"/>
    <mergeCell ref="Q62:R65"/>
    <mergeCell ref="T63:X64"/>
    <mergeCell ref="F46:P49"/>
    <mergeCell ref="F62:P65"/>
    <mergeCell ref="F58:P61"/>
    <mergeCell ref="F54:P57"/>
    <mergeCell ref="F50:P53"/>
    <mergeCell ref="D38:E41"/>
    <mergeCell ref="Q38:R41"/>
    <mergeCell ref="T39:X40"/>
    <mergeCell ref="D42:E45"/>
    <mergeCell ref="Q42:R45"/>
    <mergeCell ref="T43:X44"/>
    <mergeCell ref="F42:P45"/>
    <mergeCell ref="F38:P41"/>
    <mergeCell ref="D34:E37"/>
    <mergeCell ref="Q34:R37"/>
    <mergeCell ref="T35:X36"/>
    <mergeCell ref="F34:P37"/>
    <mergeCell ref="F30:P33"/>
    <mergeCell ref="F22:P25"/>
    <mergeCell ref="F26:P29"/>
    <mergeCell ref="D30:E33"/>
    <mergeCell ref="Q30:R33"/>
    <mergeCell ref="T31:X32"/>
    <mergeCell ref="B104:AN104"/>
    <mergeCell ref="C9:C13"/>
    <mergeCell ref="D9:E13"/>
    <mergeCell ref="Q9:Y12"/>
    <mergeCell ref="D14:E17"/>
    <mergeCell ref="Q14:R17"/>
    <mergeCell ref="D18:E21"/>
    <mergeCell ref="Q18:R21"/>
    <mergeCell ref="T19:X20"/>
    <mergeCell ref="D22:E25"/>
    <mergeCell ref="Q22:R25"/>
    <mergeCell ref="T23:X24"/>
    <mergeCell ref="D26:E29"/>
    <mergeCell ref="Q26:R29"/>
    <mergeCell ref="T27:X28"/>
    <mergeCell ref="F66:P69"/>
    <mergeCell ref="D4:F5"/>
    <mergeCell ref="F9:P13"/>
    <mergeCell ref="F14:P17"/>
    <mergeCell ref="F18:P21"/>
    <mergeCell ref="Q13:Y13"/>
  </mergeCells>
  <printOptions horizontalCentered="1"/>
  <pageMargins left="0.39370078740157499" right="0.39370078740157499" top="0.39370078740157499" bottom="0.196850393700787" header="0" footer="0"/>
  <pageSetup paperSize="9" scale="2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BE114"/>
  <sheetViews>
    <sheetView view="pageBreakPreview" topLeftCell="A13" zoomScale="40" zoomScaleNormal="50" zoomScaleSheetLayoutView="40" workbookViewId="0">
      <selection activeCell="BR35" sqref="BR35"/>
    </sheetView>
  </sheetViews>
  <sheetFormatPr defaultColWidth="6.44140625" defaultRowHeight="39.9" customHeight="1"/>
  <cols>
    <col min="1" max="1" width="6.44140625" style="1079"/>
    <col min="2" max="2" width="4.44140625" style="1165" customWidth="1"/>
    <col min="3" max="16" width="7.44140625" style="1165" customWidth="1"/>
    <col min="17" max="18" width="7.44140625" style="1170" customWidth="1"/>
    <col min="19" max="29" width="7.44140625" style="1165" customWidth="1"/>
    <col min="30" max="30" width="3" style="1165" customWidth="1"/>
    <col min="31" max="36" width="7.44140625" style="1165" customWidth="1"/>
    <col min="37" max="37" width="7.44140625" style="1315" customWidth="1"/>
    <col min="38" max="53" width="7.44140625" style="1165" customWidth="1"/>
    <col min="54" max="55" width="7.44140625" style="1079" customWidth="1"/>
    <col min="56" max="56" width="3.44140625" style="1079" customWidth="1"/>
    <col min="57" max="258" width="6.44140625" style="1079"/>
    <col min="259" max="259" width="4.44140625" style="1079" customWidth="1"/>
    <col min="260" max="260" width="5.44140625" style="1079" customWidth="1"/>
    <col min="261" max="261" width="7.44140625" style="1079" customWidth="1"/>
    <col min="262" max="262" width="11.44140625" style="1079" customWidth="1"/>
    <col min="263" max="263" width="4.44140625" style="1079" customWidth="1"/>
    <col min="264" max="277" width="7.44140625" style="1079" customWidth="1"/>
    <col min="278" max="278" width="8.5546875" style="1079" customWidth="1"/>
    <col min="279" max="283" width="7.44140625" style="1079" customWidth="1"/>
    <col min="284" max="284" width="10.88671875" style="1079" customWidth="1"/>
    <col min="285" max="308" width="7.44140625" style="1079" customWidth="1"/>
    <col min="309" max="309" width="6.44140625" style="1079"/>
    <col min="310" max="310" width="10.44140625" style="1079" customWidth="1"/>
    <col min="311" max="514" width="6.44140625" style="1079"/>
    <col min="515" max="515" width="4.44140625" style="1079" customWidth="1"/>
    <col min="516" max="516" width="5.44140625" style="1079" customWidth="1"/>
    <col min="517" max="517" width="7.44140625" style="1079" customWidth="1"/>
    <col min="518" max="518" width="11.44140625" style="1079" customWidth="1"/>
    <col min="519" max="519" width="4.44140625" style="1079" customWidth="1"/>
    <col min="520" max="533" width="7.44140625" style="1079" customWidth="1"/>
    <col min="534" max="534" width="8.5546875" style="1079" customWidth="1"/>
    <col min="535" max="539" width="7.44140625" style="1079" customWidth="1"/>
    <col min="540" max="540" width="10.88671875" style="1079" customWidth="1"/>
    <col min="541" max="564" width="7.44140625" style="1079" customWidth="1"/>
    <col min="565" max="565" width="6.44140625" style="1079"/>
    <col min="566" max="566" width="10.44140625" style="1079" customWidth="1"/>
    <col min="567" max="770" width="6.44140625" style="1079"/>
    <col min="771" max="771" width="4.44140625" style="1079" customWidth="1"/>
    <col min="772" max="772" width="5.44140625" style="1079" customWidth="1"/>
    <col min="773" max="773" width="7.44140625" style="1079" customWidth="1"/>
    <col min="774" max="774" width="11.44140625" style="1079" customWidth="1"/>
    <col min="775" max="775" width="4.44140625" style="1079" customWidth="1"/>
    <col min="776" max="789" width="7.44140625" style="1079" customWidth="1"/>
    <col min="790" max="790" width="8.5546875" style="1079" customWidth="1"/>
    <col min="791" max="795" width="7.44140625" style="1079" customWidth="1"/>
    <col min="796" max="796" width="10.88671875" style="1079" customWidth="1"/>
    <col min="797" max="820" width="7.44140625" style="1079" customWidth="1"/>
    <col min="821" max="821" width="6.44140625" style="1079"/>
    <col min="822" max="822" width="10.44140625" style="1079" customWidth="1"/>
    <col min="823" max="1026" width="6.44140625" style="1079"/>
    <col min="1027" max="1027" width="4.44140625" style="1079" customWidth="1"/>
    <col min="1028" max="1028" width="5.44140625" style="1079" customWidth="1"/>
    <col min="1029" max="1029" width="7.44140625" style="1079" customWidth="1"/>
    <col min="1030" max="1030" width="11.44140625" style="1079" customWidth="1"/>
    <col min="1031" max="1031" width="4.44140625" style="1079" customWidth="1"/>
    <col min="1032" max="1045" width="7.44140625" style="1079" customWidth="1"/>
    <col min="1046" max="1046" width="8.5546875" style="1079" customWidth="1"/>
    <col min="1047" max="1051" width="7.44140625" style="1079" customWidth="1"/>
    <col min="1052" max="1052" width="10.88671875" style="1079" customWidth="1"/>
    <col min="1053" max="1076" width="7.44140625" style="1079" customWidth="1"/>
    <col min="1077" max="1077" width="6.44140625" style="1079"/>
    <col min="1078" max="1078" width="10.44140625" style="1079" customWidth="1"/>
    <col min="1079" max="1282" width="6.44140625" style="1079"/>
    <col min="1283" max="1283" width="4.44140625" style="1079" customWidth="1"/>
    <col min="1284" max="1284" width="5.44140625" style="1079" customWidth="1"/>
    <col min="1285" max="1285" width="7.44140625" style="1079" customWidth="1"/>
    <col min="1286" max="1286" width="11.44140625" style="1079" customWidth="1"/>
    <col min="1287" max="1287" width="4.44140625" style="1079" customWidth="1"/>
    <col min="1288" max="1301" width="7.44140625" style="1079" customWidth="1"/>
    <col min="1302" max="1302" width="8.5546875" style="1079" customWidth="1"/>
    <col min="1303" max="1307" width="7.44140625" style="1079" customWidth="1"/>
    <col min="1308" max="1308" width="10.88671875" style="1079" customWidth="1"/>
    <col min="1309" max="1332" width="7.44140625" style="1079" customWidth="1"/>
    <col min="1333" max="1333" width="6.44140625" style="1079"/>
    <col min="1334" max="1334" width="10.44140625" style="1079" customWidth="1"/>
    <col min="1335" max="1538" width="6.44140625" style="1079"/>
    <col min="1539" max="1539" width="4.44140625" style="1079" customWidth="1"/>
    <col min="1540" max="1540" width="5.44140625" style="1079" customWidth="1"/>
    <col min="1541" max="1541" width="7.44140625" style="1079" customWidth="1"/>
    <col min="1542" max="1542" width="11.44140625" style="1079" customWidth="1"/>
    <col min="1543" max="1543" width="4.44140625" style="1079" customWidth="1"/>
    <col min="1544" max="1557" width="7.44140625" style="1079" customWidth="1"/>
    <col min="1558" max="1558" width="8.5546875" style="1079" customWidth="1"/>
    <col min="1559" max="1563" width="7.44140625" style="1079" customWidth="1"/>
    <col min="1564" max="1564" width="10.88671875" style="1079" customWidth="1"/>
    <col min="1565" max="1588" width="7.44140625" style="1079" customWidth="1"/>
    <col min="1589" max="1589" width="6.44140625" style="1079"/>
    <col min="1590" max="1590" width="10.44140625" style="1079" customWidth="1"/>
    <col min="1591" max="1794" width="6.44140625" style="1079"/>
    <col min="1795" max="1795" width="4.44140625" style="1079" customWidth="1"/>
    <col min="1796" max="1796" width="5.44140625" style="1079" customWidth="1"/>
    <col min="1797" max="1797" width="7.44140625" style="1079" customWidth="1"/>
    <col min="1798" max="1798" width="11.44140625" style="1079" customWidth="1"/>
    <col min="1799" max="1799" width="4.44140625" style="1079" customWidth="1"/>
    <col min="1800" max="1813" width="7.44140625" style="1079" customWidth="1"/>
    <col min="1814" max="1814" width="8.5546875" style="1079" customWidth="1"/>
    <col min="1815" max="1819" width="7.44140625" style="1079" customWidth="1"/>
    <col min="1820" max="1820" width="10.88671875" style="1079" customWidth="1"/>
    <col min="1821" max="1844" width="7.44140625" style="1079" customWidth="1"/>
    <col min="1845" max="1845" width="6.44140625" style="1079"/>
    <col min="1846" max="1846" width="10.44140625" style="1079" customWidth="1"/>
    <col min="1847" max="2050" width="6.44140625" style="1079"/>
    <col min="2051" max="2051" width="4.44140625" style="1079" customWidth="1"/>
    <col min="2052" max="2052" width="5.44140625" style="1079" customWidth="1"/>
    <col min="2053" max="2053" width="7.44140625" style="1079" customWidth="1"/>
    <col min="2054" max="2054" width="11.44140625" style="1079" customWidth="1"/>
    <col min="2055" max="2055" width="4.44140625" style="1079" customWidth="1"/>
    <col min="2056" max="2069" width="7.44140625" style="1079" customWidth="1"/>
    <col min="2070" max="2070" width="8.5546875" style="1079" customWidth="1"/>
    <col min="2071" max="2075" width="7.44140625" style="1079" customWidth="1"/>
    <col min="2076" max="2076" width="10.88671875" style="1079" customWidth="1"/>
    <col min="2077" max="2100" width="7.44140625" style="1079" customWidth="1"/>
    <col min="2101" max="2101" width="6.44140625" style="1079"/>
    <col min="2102" max="2102" width="10.44140625" style="1079" customWidth="1"/>
    <col min="2103" max="2306" width="6.44140625" style="1079"/>
    <col min="2307" max="2307" width="4.44140625" style="1079" customWidth="1"/>
    <col min="2308" max="2308" width="5.44140625" style="1079" customWidth="1"/>
    <col min="2309" max="2309" width="7.44140625" style="1079" customWidth="1"/>
    <col min="2310" max="2310" width="11.44140625" style="1079" customWidth="1"/>
    <col min="2311" max="2311" width="4.44140625" style="1079" customWidth="1"/>
    <col min="2312" max="2325" width="7.44140625" style="1079" customWidth="1"/>
    <col min="2326" max="2326" width="8.5546875" style="1079" customWidth="1"/>
    <col min="2327" max="2331" width="7.44140625" style="1079" customWidth="1"/>
    <col min="2332" max="2332" width="10.88671875" style="1079" customWidth="1"/>
    <col min="2333" max="2356" width="7.44140625" style="1079" customWidth="1"/>
    <col min="2357" max="2357" width="6.44140625" style="1079"/>
    <col min="2358" max="2358" width="10.44140625" style="1079" customWidth="1"/>
    <col min="2359" max="2562" width="6.44140625" style="1079"/>
    <col min="2563" max="2563" width="4.44140625" style="1079" customWidth="1"/>
    <col min="2564" max="2564" width="5.44140625" style="1079" customWidth="1"/>
    <col min="2565" max="2565" width="7.44140625" style="1079" customWidth="1"/>
    <col min="2566" max="2566" width="11.44140625" style="1079" customWidth="1"/>
    <col min="2567" max="2567" width="4.44140625" style="1079" customWidth="1"/>
    <col min="2568" max="2581" width="7.44140625" style="1079" customWidth="1"/>
    <col min="2582" max="2582" width="8.5546875" style="1079" customWidth="1"/>
    <col min="2583" max="2587" width="7.44140625" style="1079" customWidth="1"/>
    <col min="2588" max="2588" width="10.88671875" style="1079" customWidth="1"/>
    <col min="2589" max="2612" width="7.44140625" style="1079" customWidth="1"/>
    <col min="2613" max="2613" width="6.44140625" style="1079"/>
    <col min="2614" max="2614" width="10.44140625" style="1079" customWidth="1"/>
    <col min="2615" max="2818" width="6.44140625" style="1079"/>
    <col min="2819" max="2819" width="4.44140625" style="1079" customWidth="1"/>
    <col min="2820" max="2820" width="5.44140625" style="1079" customWidth="1"/>
    <col min="2821" max="2821" width="7.44140625" style="1079" customWidth="1"/>
    <col min="2822" max="2822" width="11.44140625" style="1079" customWidth="1"/>
    <col min="2823" max="2823" width="4.44140625" style="1079" customWidth="1"/>
    <col min="2824" max="2837" width="7.44140625" style="1079" customWidth="1"/>
    <col min="2838" max="2838" width="8.5546875" style="1079" customWidth="1"/>
    <col min="2839" max="2843" width="7.44140625" style="1079" customWidth="1"/>
    <col min="2844" max="2844" width="10.88671875" style="1079" customWidth="1"/>
    <col min="2845" max="2868" width="7.44140625" style="1079" customWidth="1"/>
    <col min="2869" max="2869" width="6.44140625" style="1079"/>
    <col min="2870" max="2870" width="10.44140625" style="1079" customWidth="1"/>
    <col min="2871" max="3074" width="6.44140625" style="1079"/>
    <col min="3075" max="3075" width="4.44140625" style="1079" customWidth="1"/>
    <col min="3076" max="3076" width="5.44140625" style="1079" customWidth="1"/>
    <col min="3077" max="3077" width="7.44140625" style="1079" customWidth="1"/>
    <col min="3078" max="3078" width="11.44140625" style="1079" customWidth="1"/>
    <col min="3079" max="3079" width="4.44140625" style="1079" customWidth="1"/>
    <col min="3080" max="3093" width="7.44140625" style="1079" customWidth="1"/>
    <col min="3094" max="3094" width="8.5546875" style="1079" customWidth="1"/>
    <col min="3095" max="3099" width="7.44140625" style="1079" customWidth="1"/>
    <col min="3100" max="3100" width="10.88671875" style="1079" customWidth="1"/>
    <col min="3101" max="3124" width="7.44140625" style="1079" customWidth="1"/>
    <col min="3125" max="3125" width="6.44140625" style="1079"/>
    <col min="3126" max="3126" width="10.44140625" style="1079" customWidth="1"/>
    <col min="3127" max="3330" width="6.44140625" style="1079"/>
    <col min="3331" max="3331" width="4.44140625" style="1079" customWidth="1"/>
    <col min="3332" max="3332" width="5.44140625" style="1079" customWidth="1"/>
    <col min="3333" max="3333" width="7.44140625" style="1079" customWidth="1"/>
    <col min="3334" max="3334" width="11.44140625" style="1079" customWidth="1"/>
    <col min="3335" max="3335" width="4.44140625" style="1079" customWidth="1"/>
    <col min="3336" max="3349" width="7.44140625" style="1079" customWidth="1"/>
    <col min="3350" max="3350" width="8.5546875" style="1079" customWidth="1"/>
    <col min="3351" max="3355" width="7.44140625" style="1079" customWidth="1"/>
    <col min="3356" max="3356" width="10.88671875" style="1079" customWidth="1"/>
    <col min="3357" max="3380" width="7.44140625" style="1079" customWidth="1"/>
    <col min="3381" max="3381" width="6.44140625" style="1079"/>
    <col min="3382" max="3382" width="10.44140625" style="1079" customWidth="1"/>
    <col min="3383" max="3586" width="6.44140625" style="1079"/>
    <col min="3587" max="3587" width="4.44140625" style="1079" customWidth="1"/>
    <col min="3588" max="3588" width="5.44140625" style="1079" customWidth="1"/>
    <col min="3589" max="3589" width="7.44140625" style="1079" customWidth="1"/>
    <col min="3590" max="3590" width="11.44140625" style="1079" customWidth="1"/>
    <col min="3591" max="3591" width="4.44140625" style="1079" customWidth="1"/>
    <col min="3592" max="3605" width="7.44140625" style="1079" customWidth="1"/>
    <col min="3606" max="3606" width="8.5546875" style="1079" customWidth="1"/>
    <col min="3607" max="3611" width="7.44140625" style="1079" customWidth="1"/>
    <col min="3612" max="3612" width="10.88671875" style="1079" customWidth="1"/>
    <col min="3613" max="3636" width="7.44140625" style="1079" customWidth="1"/>
    <col min="3637" max="3637" width="6.44140625" style="1079"/>
    <col min="3638" max="3638" width="10.44140625" style="1079" customWidth="1"/>
    <col min="3639" max="3842" width="6.44140625" style="1079"/>
    <col min="3843" max="3843" width="4.44140625" style="1079" customWidth="1"/>
    <col min="3844" max="3844" width="5.44140625" style="1079" customWidth="1"/>
    <col min="3845" max="3845" width="7.44140625" style="1079" customWidth="1"/>
    <col min="3846" max="3846" width="11.44140625" style="1079" customWidth="1"/>
    <col min="3847" max="3847" width="4.44140625" style="1079" customWidth="1"/>
    <col min="3848" max="3861" width="7.44140625" style="1079" customWidth="1"/>
    <col min="3862" max="3862" width="8.5546875" style="1079" customWidth="1"/>
    <col min="3863" max="3867" width="7.44140625" style="1079" customWidth="1"/>
    <col min="3868" max="3868" width="10.88671875" style="1079" customWidth="1"/>
    <col min="3869" max="3892" width="7.44140625" style="1079" customWidth="1"/>
    <col min="3893" max="3893" width="6.44140625" style="1079"/>
    <col min="3894" max="3894" width="10.44140625" style="1079" customWidth="1"/>
    <col min="3895" max="4098" width="6.44140625" style="1079"/>
    <col min="4099" max="4099" width="4.44140625" style="1079" customWidth="1"/>
    <col min="4100" max="4100" width="5.44140625" style="1079" customWidth="1"/>
    <col min="4101" max="4101" width="7.44140625" style="1079" customWidth="1"/>
    <col min="4102" max="4102" width="11.44140625" style="1079" customWidth="1"/>
    <col min="4103" max="4103" width="4.44140625" style="1079" customWidth="1"/>
    <col min="4104" max="4117" width="7.44140625" style="1079" customWidth="1"/>
    <col min="4118" max="4118" width="8.5546875" style="1079" customWidth="1"/>
    <col min="4119" max="4123" width="7.44140625" style="1079" customWidth="1"/>
    <col min="4124" max="4124" width="10.88671875" style="1079" customWidth="1"/>
    <col min="4125" max="4148" width="7.44140625" style="1079" customWidth="1"/>
    <col min="4149" max="4149" width="6.44140625" style="1079"/>
    <col min="4150" max="4150" width="10.44140625" style="1079" customWidth="1"/>
    <col min="4151" max="4354" width="6.44140625" style="1079"/>
    <col min="4355" max="4355" width="4.44140625" style="1079" customWidth="1"/>
    <col min="4356" max="4356" width="5.44140625" style="1079" customWidth="1"/>
    <col min="4357" max="4357" width="7.44140625" style="1079" customWidth="1"/>
    <col min="4358" max="4358" width="11.44140625" style="1079" customWidth="1"/>
    <col min="4359" max="4359" width="4.44140625" style="1079" customWidth="1"/>
    <col min="4360" max="4373" width="7.44140625" style="1079" customWidth="1"/>
    <col min="4374" max="4374" width="8.5546875" style="1079" customWidth="1"/>
    <col min="4375" max="4379" width="7.44140625" style="1079" customWidth="1"/>
    <col min="4380" max="4380" width="10.88671875" style="1079" customWidth="1"/>
    <col min="4381" max="4404" width="7.44140625" style="1079" customWidth="1"/>
    <col min="4405" max="4405" width="6.44140625" style="1079"/>
    <col min="4406" max="4406" width="10.44140625" style="1079" customWidth="1"/>
    <col min="4407" max="4610" width="6.44140625" style="1079"/>
    <col min="4611" max="4611" width="4.44140625" style="1079" customWidth="1"/>
    <col min="4612" max="4612" width="5.44140625" style="1079" customWidth="1"/>
    <col min="4613" max="4613" width="7.44140625" style="1079" customWidth="1"/>
    <col min="4614" max="4614" width="11.44140625" style="1079" customWidth="1"/>
    <col min="4615" max="4615" width="4.44140625" style="1079" customWidth="1"/>
    <col min="4616" max="4629" width="7.44140625" style="1079" customWidth="1"/>
    <col min="4630" max="4630" width="8.5546875" style="1079" customWidth="1"/>
    <col min="4631" max="4635" width="7.44140625" style="1079" customWidth="1"/>
    <col min="4636" max="4636" width="10.88671875" style="1079" customWidth="1"/>
    <col min="4637" max="4660" width="7.44140625" style="1079" customWidth="1"/>
    <col min="4661" max="4661" width="6.44140625" style="1079"/>
    <col min="4662" max="4662" width="10.44140625" style="1079" customWidth="1"/>
    <col min="4663" max="4866" width="6.44140625" style="1079"/>
    <col min="4867" max="4867" width="4.44140625" style="1079" customWidth="1"/>
    <col min="4868" max="4868" width="5.44140625" style="1079" customWidth="1"/>
    <col min="4869" max="4869" width="7.44140625" style="1079" customWidth="1"/>
    <col min="4870" max="4870" width="11.44140625" style="1079" customWidth="1"/>
    <col min="4871" max="4871" width="4.44140625" style="1079" customWidth="1"/>
    <col min="4872" max="4885" width="7.44140625" style="1079" customWidth="1"/>
    <col min="4886" max="4886" width="8.5546875" style="1079" customWidth="1"/>
    <col min="4887" max="4891" width="7.44140625" style="1079" customWidth="1"/>
    <col min="4892" max="4892" width="10.88671875" style="1079" customWidth="1"/>
    <col min="4893" max="4916" width="7.44140625" style="1079" customWidth="1"/>
    <col min="4917" max="4917" width="6.44140625" style="1079"/>
    <col min="4918" max="4918" width="10.44140625" style="1079" customWidth="1"/>
    <col min="4919" max="5122" width="6.44140625" style="1079"/>
    <col min="5123" max="5123" width="4.44140625" style="1079" customWidth="1"/>
    <col min="5124" max="5124" width="5.44140625" style="1079" customWidth="1"/>
    <col min="5125" max="5125" width="7.44140625" style="1079" customWidth="1"/>
    <col min="5126" max="5126" width="11.44140625" style="1079" customWidth="1"/>
    <col min="5127" max="5127" width="4.44140625" style="1079" customWidth="1"/>
    <col min="5128" max="5141" width="7.44140625" style="1079" customWidth="1"/>
    <col min="5142" max="5142" width="8.5546875" style="1079" customWidth="1"/>
    <col min="5143" max="5147" width="7.44140625" style="1079" customWidth="1"/>
    <col min="5148" max="5148" width="10.88671875" style="1079" customWidth="1"/>
    <col min="5149" max="5172" width="7.44140625" style="1079" customWidth="1"/>
    <col min="5173" max="5173" width="6.44140625" style="1079"/>
    <col min="5174" max="5174" width="10.44140625" style="1079" customWidth="1"/>
    <col min="5175" max="5378" width="6.44140625" style="1079"/>
    <col min="5379" max="5379" width="4.44140625" style="1079" customWidth="1"/>
    <col min="5380" max="5380" width="5.44140625" style="1079" customWidth="1"/>
    <col min="5381" max="5381" width="7.44140625" style="1079" customWidth="1"/>
    <col min="5382" max="5382" width="11.44140625" style="1079" customWidth="1"/>
    <col min="5383" max="5383" width="4.44140625" style="1079" customWidth="1"/>
    <col min="5384" max="5397" width="7.44140625" style="1079" customWidth="1"/>
    <col min="5398" max="5398" width="8.5546875" style="1079" customWidth="1"/>
    <col min="5399" max="5403" width="7.44140625" style="1079" customWidth="1"/>
    <col min="5404" max="5404" width="10.88671875" style="1079" customWidth="1"/>
    <col min="5405" max="5428" width="7.44140625" style="1079" customWidth="1"/>
    <col min="5429" max="5429" width="6.44140625" style="1079"/>
    <col min="5430" max="5430" width="10.44140625" style="1079" customWidth="1"/>
    <col min="5431" max="5634" width="6.44140625" style="1079"/>
    <col min="5635" max="5635" width="4.44140625" style="1079" customWidth="1"/>
    <col min="5636" max="5636" width="5.44140625" style="1079" customWidth="1"/>
    <col min="5637" max="5637" width="7.44140625" style="1079" customWidth="1"/>
    <col min="5638" max="5638" width="11.44140625" style="1079" customWidth="1"/>
    <col min="5639" max="5639" width="4.44140625" style="1079" customWidth="1"/>
    <col min="5640" max="5653" width="7.44140625" style="1079" customWidth="1"/>
    <col min="5654" max="5654" width="8.5546875" style="1079" customWidth="1"/>
    <col min="5655" max="5659" width="7.44140625" style="1079" customWidth="1"/>
    <col min="5660" max="5660" width="10.88671875" style="1079" customWidth="1"/>
    <col min="5661" max="5684" width="7.44140625" style="1079" customWidth="1"/>
    <col min="5685" max="5685" width="6.44140625" style="1079"/>
    <col min="5686" max="5686" width="10.44140625" style="1079" customWidth="1"/>
    <col min="5687" max="5890" width="6.44140625" style="1079"/>
    <col min="5891" max="5891" width="4.44140625" style="1079" customWidth="1"/>
    <col min="5892" max="5892" width="5.44140625" style="1079" customWidth="1"/>
    <col min="5893" max="5893" width="7.44140625" style="1079" customWidth="1"/>
    <col min="5894" max="5894" width="11.44140625" style="1079" customWidth="1"/>
    <col min="5895" max="5895" width="4.44140625" style="1079" customWidth="1"/>
    <col min="5896" max="5909" width="7.44140625" style="1079" customWidth="1"/>
    <col min="5910" max="5910" width="8.5546875" style="1079" customWidth="1"/>
    <col min="5911" max="5915" width="7.44140625" style="1079" customWidth="1"/>
    <col min="5916" max="5916" width="10.88671875" style="1079" customWidth="1"/>
    <col min="5917" max="5940" width="7.44140625" style="1079" customWidth="1"/>
    <col min="5941" max="5941" width="6.44140625" style="1079"/>
    <col min="5942" max="5942" width="10.44140625" style="1079" customWidth="1"/>
    <col min="5943" max="6146" width="6.44140625" style="1079"/>
    <col min="6147" max="6147" width="4.44140625" style="1079" customWidth="1"/>
    <col min="6148" max="6148" width="5.44140625" style="1079" customWidth="1"/>
    <col min="6149" max="6149" width="7.44140625" style="1079" customWidth="1"/>
    <col min="6150" max="6150" width="11.44140625" style="1079" customWidth="1"/>
    <col min="6151" max="6151" width="4.44140625" style="1079" customWidth="1"/>
    <col min="6152" max="6165" width="7.44140625" style="1079" customWidth="1"/>
    <col min="6166" max="6166" width="8.5546875" style="1079" customWidth="1"/>
    <col min="6167" max="6171" width="7.44140625" style="1079" customWidth="1"/>
    <col min="6172" max="6172" width="10.88671875" style="1079" customWidth="1"/>
    <col min="6173" max="6196" width="7.44140625" style="1079" customWidth="1"/>
    <col min="6197" max="6197" width="6.44140625" style="1079"/>
    <col min="6198" max="6198" width="10.44140625" style="1079" customWidth="1"/>
    <col min="6199" max="6402" width="6.44140625" style="1079"/>
    <col min="6403" max="6403" width="4.44140625" style="1079" customWidth="1"/>
    <col min="6404" max="6404" width="5.44140625" style="1079" customWidth="1"/>
    <col min="6405" max="6405" width="7.44140625" style="1079" customWidth="1"/>
    <col min="6406" max="6406" width="11.44140625" style="1079" customWidth="1"/>
    <col min="6407" max="6407" width="4.44140625" style="1079" customWidth="1"/>
    <col min="6408" max="6421" width="7.44140625" style="1079" customWidth="1"/>
    <col min="6422" max="6422" width="8.5546875" style="1079" customWidth="1"/>
    <col min="6423" max="6427" width="7.44140625" style="1079" customWidth="1"/>
    <col min="6428" max="6428" width="10.88671875" style="1079" customWidth="1"/>
    <col min="6429" max="6452" width="7.44140625" style="1079" customWidth="1"/>
    <col min="6453" max="6453" width="6.44140625" style="1079"/>
    <col min="6454" max="6454" width="10.44140625" style="1079" customWidth="1"/>
    <col min="6455" max="6658" width="6.44140625" style="1079"/>
    <col min="6659" max="6659" width="4.44140625" style="1079" customWidth="1"/>
    <col min="6660" max="6660" width="5.44140625" style="1079" customWidth="1"/>
    <col min="6661" max="6661" width="7.44140625" style="1079" customWidth="1"/>
    <col min="6662" max="6662" width="11.44140625" style="1079" customWidth="1"/>
    <col min="6663" max="6663" width="4.44140625" style="1079" customWidth="1"/>
    <col min="6664" max="6677" width="7.44140625" style="1079" customWidth="1"/>
    <col min="6678" max="6678" width="8.5546875" style="1079" customWidth="1"/>
    <col min="6679" max="6683" width="7.44140625" style="1079" customWidth="1"/>
    <col min="6684" max="6684" width="10.88671875" style="1079" customWidth="1"/>
    <col min="6685" max="6708" width="7.44140625" style="1079" customWidth="1"/>
    <col min="6709" max="6709" width="6.44140625" style="1079"/>
    <col min="6710" max="6710" width="10.44140625" style="1079" customWidth="1"/>
    <col min="6711" max="6914" width="6.44140625" style="1079"/>
    <col min="6915" max="6915" width="4.44140625" style="1079" customWidth="1"/>
    <col min="6916" max="6916" width="5.44140625" style="1079" customWidth="1"/>
    <col min="6917" max="6917" width="7.44140625" style="1079" customWidth="1"/>
    <col min="6918" max="6918" width="11.44140625" style="1079" customWidth="1"/>
    <col min="6919" max="6919" width="4.44140625" style="1079" customWidth="1"/>
    <col min="6920" max="6933" width="7.44140625" style="1079" customWidth="1"/>
    <col min="6934" max="6934" width="8.5546875" style="1079" customWidth="1"/>
    <col min="6935" max="6939" width="7.44140625" style="1079" customWidth="1"/>
    <col min="6940" max="6940" width="10.88671875" style="1079" customWidth="1"/>
    <col min="6941" max="6964" width="7.44140625" style="1079" customWidth="1"/>
    <col min="6965" max="6965" width="6.44140625" style="1079"/>
    <col min="6966" max="6966" width="10.44140625" style="1079" customWidth="1"/>
    <col min="6967" max="7170" width="6.44140625" style="1079"/>
    <col min="7171" max="7171" width="4.44140625" style="1079" customWidth="1"/>
    <col min="7172" max="7172" width="5.44140625" style="1079" customWidth="1"/>
    <col min="7173" max="7173" width="7.44140625" style="1079" customWidth="1"/>
    <col min="7174" max="7174" width="11.44140625" style="1079" customWidth="1"/>
    <col min="7175" max="7175" width="4.44140625" style="1079" customWidth="1"/>
    <col min="7176" max="7189" width="7.44140625" style="1079" customWidth="1"/>
    <col min="7190" max="7190" width="8.5546875" style="1079" customWidth="1"/>
    <col min="7191" max="7195" width="7.44140625" style="1079" customWidth="1"/>
    <col min="7196" max="7196" width="10.88671875" style="1079" customWidth="1"/>
    <col min="7197" max="7220" width="7.44140625" style="1079" customWidth="1"/>
    <col min="7221" max="7221" width="6.44140625" style="1079"/>
    <col min="7222" max="7222" width="10.44140625" style="1079" customWidth="1"/>
    <col min="7223" max="7426" width="6.44140625" style="1079"/>
    <col min="7427" max="7427" width="4.44140625" style="1079" customWidth="1"/>
    <col min="7428" max="7428" width="5.44140625" style="1079" customWidth="1"/>
    <col min="7429" max="7429" width="7.44140625" style="1079" customWidth="1"/>
    <col min="7430" max="7430" width="11.44140625" style="1079" customWidth="1"/>
    <col min="7431" max="7431" width="4.44140625" style="1079" customWidth="1"/>
    <col min="7432" max="7445" width="7.44140625" style="1079" customWidth="1"/>
    <col min="7446" max="7446" width="8.5546875" style="1079" customWidth="1"/>
    <col min="7447" max="7451" width="7.44140625" style="1079" customWidth="1"/>
    <col min="7452" max="7452" width="10.88671875" style="1079" customWidth="1"/>
    <col min="7453" max="7476" width="7.44140625" style="1079" customWidth="1"/>
    <col min="7477" max="7477" width="6.44140625" style="1079"/>
    <col min="7478" max="7478" width="10.44140625" style="1079" customWidth="1"/>
    <col min="7479" max="7682" width="6.44140625" style="1079"/>
    <col min="7683" max="7683" width="4.44140625" style="1079" customWidth="1"/>
    <col min="7684" max="7684" width="5.44140625" style="1079" customWidth="1"/>
    <col min="7685" max="7685" width="7.44140625" style="1079" customWidth="1"/>
    <col min="7686" max="7686" width="11.44140625" style="1079" customWidth="1"/>
    <col min="7687" max="7687" width="4.44140625" style="1079" customWidth="1"/>
    <col min="7688" max="7701" width="7.44140625" style="1079" customWidth="1"/>
    <col min="7702" max="7702" width="8.5546875" style="1079" customWidth="1"/>
    <col min="7703" max="7707" width="7.44140625" style="1079" customWidth="1"/>
    <col min="7708" max="7708" width="10.88671875" style="1079" customWidth="1"/>
    <col min="7709" max="7732" width="7.44140625" style="1079" customWidth="1"/>
    <col min="7733" max="7733" width="6.44140625" style="1079"/>
    <col min="7734" max="7734" width="10.44140625" style="1079" customWidth="1"/>
    <col min="7735" max="7938" width="6.44140625" style="1079"/>
    <col min="7939" max="7939" width="4.44140625" style="1079" customWidth="1"/>
    <col min="7940" max="7940" width="5.44140625" style="1079" customWidth="1"/>
    <col min="7941" max="7941" width="7.44140625" style="1079" customWidth="1"/>
    <col min="7942" max="7942" width="11.44140625" style="1079" customWidth="1"/>
    <col min="7943" max="7943" width="4.44140625" style="1079" customWidth="1"/>
    <col min="7944" max="7957" width="7.44140625" style="1079" customWidth="1"/>
    <col min="7958" max="7958" width="8.5546875" style="1079" customWidth="1"/>
    <col min="7959" max="7963" width="7.44140625" style="1079" customWidth="1"/>
    <col min="7964" max="7964" width="10.88671875" style="1079" customWidth="1"/>
    <col min="7965" max="7988" width="7.44140625" style="1079" customWidth="1"/>
    <col min="7989" max="7989" width="6.44140625" style="1079"/>
    <col min="7990" max="7990" width="10.44140625" style="1079" customWidth="1"/>
    <col min="7991" max="8194" width="6.44140625" style="1079"/>
    <col min="8195" max="8195" width="4.44140625" style="1079" customWidth="1"/>
    <col min="8196" max="8196" width="5.44140625" style="1079" customWidth="1"/>
    <col min="8197" max="8197" width="7.44140625" style="1079" customWidth="1"/>
    <col min="8198" max="8198" width="11.44140625" style="1079" customWidth="1"/>
    <col min="8199" max="8199" width="4.44140625" style="1079" customWidth="1"/>
    <col min="8200" max="8213" width="7.44140625" style="1079" customWidth="1"/>
    <col min="8214" max="8214" width="8.5546875" style="1079" customWidth="1"/>
    <col min="8215" max="8219" width="7.44140625" style="1079" customWidth="1"/>
    <col min="8220" max="8220" width="10.88671875" style="1079" customWidth="1"/>
    <col min="8221" max="8244" width="7.44140625" style="1079" customWidth="1"/>
    <col min="8245" max="8245" width="6.44140625" style="1079"/>
    <col min="8246" max="8246" width="10.44140625" style="1079" customWidth="1"/>
    <col min="8247" max="8450" width="6.44140625" style="1079"/>
    <col min="8451" max="8451" width="4.44140625" style="1079" customWidth="1"/>
    <col min="8452" max="8452" width="5.44140625" style="1079" customWidth="1"/>
    <col min="8453" max="8453" width="7.44140625" style="1079" customWidth="1"/>
    <col min="8454" max="8454" width="11.44140625" style="1079" customWidth="1"/>
    <col min="8455" max="8455" width="4.44140625" style="1079" customWidth="1"/>
    <col min="8456" max="8469" width="7.44140625" style="1079" customWidth="1"/>
    <col min="8470" max="8470" width="8.5546875" style="1079" customWidth="1"/>
    <col min="8471" max="8475" width="7.44140625" style="1079" customWidth="1"/>
    <col min="8476" max="8476" width="10.88671875" style="1079" customWidth="1"/>
    <col min="8477" max="8500" width="7.44140625" style="1079" customWidth="1"/>
    <col min="8501" max="8501" width="6.44140625" style="1079"/>
    <col min="8502" max="8502" width="10.44140625" style="1079" customWidth="1"/>
    <col min="8503" max="8706" width="6.44140625" style="1079"/>
    <col min="8707" max="8707" width="4.44140625" style="1079" customWidth="1"/>
    <col min="8708" max="8708" width="5.44140625" style="1079" customWidth="1"/>
    <col min="8709" max="8709" width="7.44140625" style="1079" customWidth="1"/>
    <col min="8710" max="8710" width="11.44140625" style="1079" customWidth="1"/>
    <col min="8711" max="8711" width="4.44140625" style="1079" customWidth="1"/>
    <col min="8712" max="8725" width="7.44140625" style="1079" customWidth="1"/>
    <col min="8726" max="8726" width="8.5546875" style="1079" customWidth="1"/>
    <col min="8727" max="8731" width="7.44140625" style="1079" customWidth="1"/>
    <col min="8732" max="8732" width="10.88671875" style="1079" customWidth="1"/>
    <col min="8733" max="8756" width="7.44140625" style="1079" customWidth="1"/>
    <col min="8757" max="8757" width="6.44140625" style="1079"/>
    <col min="8758" max="8758" width="10.44140625" style="1079" customWidth="1"/>
    <col min="8759" max="8962" width="6.44140625" style="1079"/>
    <col min="8963" max="8963" width="4.44140625" style="1079" customWidth="1"/>
    <col min="8964" max="8964" width="5.44140625" style="1079" customWidth="1"/>
    <col min="8965" max="8965" width="7.44140625" style="1079" customWidth="1"/>
    <col min="8966" max="8966" width="11.44140625" style="1079" customWidth="1"/>
    <col min="8967" max="8967" width="4.44140625" style="1079" customWidth="1"/>
    <col min="8968" max="8981" width="7.44140625" style="1079" customWidth="1"/>
    <col min="8982" max="8982" width="8.5546875" style="1079" customWidth="1"/>
    <col min="8983" max="8987" width="7.44140625" style="1079" customWidth="1"/>
    <col min="8988" max="8988" width="10.88671875" style="1079" customWidth="1"/>
    <col min="8989" max="9012" width="7.44140625" style="1079" customWidth="1"/>
    <col min="9013" max="9013" width="6.44140625" style="1079"/>
    <col min="9014" max="9014" width="10.44140625" style="1079" customWidth="1"/>
    <col min="9015" max="9218" width="6.44140625" style="1079"/>
    <col min="9219" max="9219" width="4.44140625" style="1079" customWidth="1"/>
    <col min="9220" max="9220" width="5.44140625" style="1079" customWidth="1"/>
    <col min="9221" max="9221" width="7.44140625" style="1079" customWidth="1"/>
    <col min="9222" max="9222" width="11.44140625" style="1079" customWidth="1"/>
    <col min="9223" max="9223" width="4.44140625" style="1079" customWidth="1"/>
    <col min="9224" max="9237" width="7.44140625" style="1079" customWidth="1"/>
    <col min="9238" max="9238" width="8.5546875" style="1079" customWidth="1"/>
    <col min="9239" max="9243" width="7.44140625" style="1079" customWidth="1"/>
    <col min="9244" max="9244" width="10.88671875" style="1079" customWidth="1"/>
    <col min="9245" max="9268" width="7.44140625" style="1079" customWidth="1"/>
    <col min="9269" max="9269" width="6.44140625" style="1079"/>
    <col min="9270" max="9270" width="10.44140625" style="1079" customWidth="1"/>
    <col min="9271" max="9474" width="6.44140625" style="1079"/>
    <col min="9475" max="9475" width="4.44140625" style="1079" customWidth="1"/>
    <col min="9476" max="9476" width="5.44140625" style="1079" customWidth="1"/>
    <col min="9477" max="9477" width="7.44140625" style="1079" customWidth="1"/>
    <col min="9478" max="9478" width="11.44140625" style="1079" customWidth="1"/>
    <col min="9479" max="9479" width="4.44140625" style="1079" customWidth="1"/>
    <col min="9480" max="9493" width="7.44140625" style="1079" customWidth="1"/>
    <col min="9494" max="9494" width="8.5546875" style="1079" customWidth="1"/>
    <col min="9495" max="9499" width="7.44140625" style="1079" customWidth="1"/>
    <col min="9500" max="9500" width="10.88671875" style="1079" customWidth="1"/>
    <col min="9501" max="9524" width="7.44140625" style="1079" customWidth="1"/>
    <col min="9525" max="9525" width="6.44140625" style="1079"/>
    <col min="9526" max="9526" width="10.44140625" style="1079" customWidth="1"/>
    <col min="9527" max="9730" width="6.44140625" style="1079"/>
    <col min="9731" max="9731" width="4.44140625" style="1079" customWidth="1"/>
    <col min="9732" max="9732" width="5.44140625" style="1079" customWidth="1"/>
    <col min="9733" max="9733" width="7.44140625" style="1079" customWidth="1"/>
    <col min="9734" max="9734" width="11.44140625" style="1079" customWidth="1"/>
    <col min="9735" max="9735" width="4.44140625" style="1079" customWidth="1"/>
    <col min="9736" max="9749" width="7.44140625" style="1079" customWidth="1"/>
    <col min="9750" max="9750" width="8.5546875" style="1079" customWidth="1"/>
    <col min="9751" max="9755" width="7.44140625" style="1079" customWidth="1"/>
    <col min="9756" max="9756" width="10.88671875" style="1079" customWidth="1"/>
    <col min="9757" max="9780" width="7.44140625" style="1079" customWidth="1"/>
    <col min="9781" max="9781" width="6.44140625" style="1079"/>
    <col min="9782" max="9782" width="10.44140625" style="1079" customWidth="1"/>
    <col min="9783" max="9986" width="6.44140625" style="1079"/>
    <col min="9987" max="9987" width="4.44140625" style="1079" customWidth="1"/>
    <col min="9988" max="9988" width="5.44140625" style="1079" customWidth="1"/>
    <col min="9989" max="9989" width="7.44140625" style="1079" customWidth="1"/>
    <col min="9990" max="9990" width="11.44140625" style="1079" customWidth="1"/>
    <col min="9991" max="9991" width="4.44140625" style="1079" customWidth="1"/>
    <col min="9992" max="10005" width="7.44140625" style="1079" customWidth="1"/>
    <col min="10006" max="10006" width="8.5546875" style="1079" customWidth="1"/>
    <col min="10007" max="10011" width="7.44140625" style="1079" customWidth="1"/>
    <col min="10012" max="10012" width="10.88671875" style="1079" customWidth="1"/>
    <col min="10013" max="10036" width="7.44140625" style="1079" customWidth="1"/>
    <col min="10037" max="10037" width="6.44140625" style="1079"/>
    <col min="10038" max="10038" width="10.44140625" style="1079" customWidth="1"/>
    <col min="10039" max="10242" width="6.44140625" style="1079"/>
    <col min="10243" max="10243" width="4.44140625" style="1079" customWidth="1"/>
    <col min="10244" max="10244" width="5.44140625" style="1079" customWidth="1"/>
    <col min="10245" max="10245" width="7.44140625" style="1079" customWidth="1"/>
    <col min="10246" max="10246" width="11.44140625" style="1079" customWidth="1"/>
    <col min="10247" max="10247" width="4.44140625" style="1079" customWidth="1"/>
    <col min="10248" max="10261" width="7.44140625" style="1079" customWidth="1"/>
    <col min="10262" max="10262" width="8.5546875" style="1079" customWidth="1"/>
    <col min="10263" max="10267" width="7.44140625" style="1079" customWidth="1"/>
    <col min="10268" max="10268" width="10.88671875" style="1079" customWidth="1"/>
    <col min="10269" max="10292" width="7.44140625" style="1079" customWidth="1"/>
    <col min="10293" max="10293" width="6.44140625" style="1079"/>
    <col min="10294" max="10294" width="10.44140625" style="1079" customWidth="1"/>
    <col min="10295" max="10498" width="6.44140625" style="1079"/>
    <col min="10499" max="10499" width="4.44140625" style="1079" customWidth="1"/>
    <col min="10500" max="10500" width="5.44140625" style="1079" customWidth="1"/>
    <col min="10501" max="10501" width="7.44140625" style="1079" customWidth="1"/>
    <col min="10502" max="10502" width="11.44140625" style="1079" customWidth="1"/>
    <col min="10503" max="10503" width="4.44140625" style="1079" customWidth="1"/>
    <col min="10504" max="10517" width="7.44140625" style="1079" customWidth="1"/>
    <col min="10518" max="10518" width="8.5546875" style="1079" customWidth="1"/>
    <col min="10519" max="10523" width="7.44140625" style="1079" customWidth="1"/>
    <col min="10524" max="10524" width="10.88671875" style="1079" customWidth="1"/>
    <col min="10525" max="10548" width="7.44140625" style="1079" customWidth="1"/>
    <col min="10549" max="10549" width="6.44140625" style="1079"/>
    <col min="10550" max="10550" width="10.44140625" style="1079" customWidth="1"/>
    <col min="10551" max="10754" width="6.44140625" style="1079"/>
    <col min="10755" max="10755" width="4.44140625" style="1079" customWidth="1"/>
    <col min="10756" max="10756" width="5.44140625" style="1079" customWidth="1"/>
    <col min="10757" max="10757" width="7.44140625" style="1079" customWidth="1"/>
    <col min="10758" max="10758" width="11.44140625" style="1079" customWidth="1"/>
    <col min="10759" max="10759" width="4.44140625" style="1079" customWidth="1"/>
    <col min="10760" max="10773" width="7.44140625" style="1079" customWidth="1"/>
    <col min="10774" max="10774" width="8.5546875" style="1079" customWidth="1"/>
    <col min="10775" max="10779" width="7.44140625" style="1079" customWidth="1"/>
    <col min="10780" max="10780" width="10.88671875" style="1079" customWidth="1"/>
    <col min="10781" max="10804" width="7.44140625" style="1079" customWidth="1"/>
    <col min="10805" max="10805" width="6.44140625" style="1079"/>
    <col min="10806" max="10806" width="10.44140625" style="1079" customWidth="1"/>
    <col min="10807" max="11010" width="6.44140625" style="1079"/>
    <col min="11011" max="11011" width="4.44140625" style="1079" customWidth="1"/>
    <col min="11012" max="11012" width="5.44140625" style="1079" customWidth="1"/>
    <col min="11013" max="11013" width="7.44140625" style="1079" customWidth="1"/>
    <col min="11014" max="11014" width="11.44140625" style="1079" customWidth="1"/>
    <col min="11015" max="11015" width="4.44140625" style="1079" customWidth="1"/>
    <col min="11016" max="11029" width="7.44140625" style="1079" customWidth="1"/>
    <col min="11030" max="11030" width="8.5546875" style="1079" customWidth="1"/>
    <col min="11031" max="11035" width="7.44140625" style="1079" customWidth="1"/>
    <col min="11036" max="11036" width="10.88671875" style="1079" customWidth="1"/>
    <col min="11037" max="11060" width="7.44140625" style="1079" customWidth="1"/>
    <col min="11061" max="11061" width="6.44140625" style="1079"/>
    <col min="11062" max="11062" width="10.44140625" style="1079" customWidth="1"/>
    <col min="11063" max="11266" width="6.44140625" style="1079"/>
    <col min="11267" max="11267" width="4.44140625" style="1079" customWidth="1"/>
    <col min="11268" max="11268" width="5.44140625" style="1079" customWidth="1"/>
    <col min="11269" max="11269" width="7.44140625" style="1079" customWidth="1"/>
    <col min="11270" max="11270" width="11.44140625" style="1079" customWidth="1"/>
    <col min="11271" max="11271" width="4.44140625" style="1079" customWidth="1"/>
    <col min="11272" max="11285" width="7.44140625" style="1079" customWidth="1"/>
    <col min="11286" max="11286" width="8.5546875" style="1079" customWidth="1"/>
    <col min="11287" max="11291" width="7.44140625" style="1079" customWidth="1"/>
    <col min="11292" max="11292" width="10.88671875" style="1079" customWidth="1"/>
    <col min="11293" max="11316" width="7.44140625" style="1079" customWidth="1"/>
    <col min="11317" max="11317" width="6.44140625" style="1079"/>
    <col min="11318" max="11318" width="10.44140625" style="1079" customWidth="1"/>
    <col min="11319" max="11522" width="6.44140625" style="1079"/>
    <col min="11523" max="11523" width="4.44140625" style="1079" customWidth="1"/>
    <col min="11524" max="11524" width="5.44140625" style="1079" customWidth="1"/>
    <col min="11525" max="11525" width="7.44140625" style="1079" customWidth="1"/>
    <col min="11526" max="11526" width="11.44140625" style="1079" customWidth="1"/>
    <col min="11527" max="11527" width="4.44140625" style="1079" customWidth="1"/>
    <col min="11528" max="11541" width="7.44140625" style="1079" customWidth="1"/>
    <col min="11542" max="11542" width="8.5546875" style="1079" customWidth="1"/>
    <col min="11543" max="11547" width="7.44140625" style="1079" customWidth="1"/>
    <col min="11548" max="11548" width="10.88671875" style="1079" customWidth="1"/>
    <col min="11549" max="11572" width="7.44140625" style="1079" customWidth="1"/>
    <col min="11573" max="11573" width="6.44140625" style="1079"/>
    <col min="11574" max="11574" width="10.44140625" style="1079" customWidth="1"/>
    <col min="11575" max="11778" width="6.44140625" style="1079"/>
    <col min="11779" max="11779" width="4.44140625" style="1079" customWidth="1"/>
    <col min="11780" max="11780" width="5.44140625" style="1079" customWidth="1"/>
    <col min="11781" max="11781" width="7.44140625" style="1079" customWidth="1"/>
    <col min="11782" max="11782" width="11.44140625" style="1079" customWidth="1"/>
    <col min="11783" max="11783" width="4.44140625" style="1079" customWidth="1"/>
    <col min="11784" max="11797" width="7.44140625" style="1079" customWidth="1"/>
    <col min="11798" max="11798" width="8.5546875" style="1079" customWidth="1"/>
    <col min="11799" max="11803" width="7.44140625" style="1079" customWidth="1"/>
    <col min="11804" max="11804" width="10.88671875" style="1079" customWidth="1"/>
    <col min="11805" max="11828" width="7.44140625" style="1079" customWidth="1"/>
    <col min="11829" max="11829" width="6.44140625" style="1079"/>
    <col min="11830" max="11830" width="10.44140625" style="1079" customWidth="1"/>
    <col min="11831" max="12034" width="6.44140625" style="1079"/>
    <col min="12035" max="12035" width="4.44140625" style="1079" customWidth="1"/>
    <col min="12036" max="12036" width="5.44140625" style="1079" customWidth="1"/>
    <col min="12037" max="12037" width="7.44140625" style="1079" customWidth="1"/>
    <col min="12038" max="12038" width="11.44140625" style="1079" customWidth="1"/>
    <col min="12039" max="12039" width="4.44140625" style="1079" customWidth="1"/>
    <col min="12040" max="12053" width="7.44140625" style="1079" customWidth="1"/>
    <col min="12054" max="12054" width="8.5546875" style="1079" customWidth="1"/>
    <col min="12055" max="12059" width="7.44140625" style="1079" customWidth="1"/>
    <col min="12060" max="12060" width="10.88671875" style="1079" customWidth="1"/>
    <col min="12061" max="12084" width="7.44140625" style="1079" customWidth="1"/>
    <col min="12085" max="12085" width="6.44140625" style="1079"/>
    <col min="12086" max="12086" width="10.44140625" style="1079" customWidth="1"/>
    <col min="12087" max="12290" width="6.44140625" style="1079"/>
    <col min="12291" max="12291" width="4.44140625" style="1079" customWidth="1"/>
    <col min="12292" max="12292" width="5.44140625" style="1079" customWidth="1"/>
    <col min="12293" max="12293" width="7.44140625" style="1079" customWidth="1"/>
    <col min="12294" max="12294" width="11.44140625" style="1079" customWidth="1"/>
    <col min="12295" max="12295" width="4.44140625" style="1079" customWidth="1"/>
    <col min="12296" max="12309" width="7.44140625" style="1079" customWidth="1"/>
    <col min="12310" max="12310" width="8.5546875" style="1079" customWidth="1"/>
    <col min="12311" max="12315" width="7.44140625" style="1079" customWidth="1"/>
    <col min="12316" max="12316" width="10.88671875" style="1079" customWidth="1"/>
    <col min="12317" max="12340" width="7.44140625" style="1079" customWidth="1"/>
    <col min="12341" max="12341" width="6.44140625" style="1079"/>
    <col min="12342" max="12342" width="10.44140625" style="1079" customWidth="1"/>
    <col min="12343" max="12546" width="6.44140625" style="1079"/>
    <col min="12547" max="12547" width="4.44140625" style="1079" customWidth="1"/>
    <col min="12548" max="12548" width="5.44140625" style="1079" customWidth="1"/>
    <col min="12549" max="12549" width="7.44140625" style="1079" customWidth="1"/>
    <col min="12550" max="12550" width="11.44140625" style="1079" customWidth="1"/>
    <col min="12551" max="12551" width="4.44140625" style="1079" customWidth="1"/>
    <col min="12552" max="12565" width="7.44140625" style="1079" customWidth="1"/>
    <col min="12566" max="12566" width="8.5546875" style="1079" customWidth="1"/>
    <col min="12567" max="12571" width="7.44140625" style="1079" customWidth="1"/>
    <col min="12572" max="12572" width="10.88671875" style="1079" customWidth="1"/>
    <col min="12573" max="12596" width="7.44140625" style="1079" customWidth="1"/>
    <col min="12597" max="12597" width="6.44140625" style="1079"/>
    <col min="12598" max="12598" width="10.44140625" style="1079" customWidth="1"/>
    <col min="12599" max="12802" width="6.44140625" style="1079"/>
    <col min="12803" max="12803" width="4.44140625" style="1079" customWidth="1"/>
    <col min="12804" max="12804" width="5.44140625" style="1079" customWidth="1"/>
    <col min="12805" max="12805" width="7.44140625" style="1079" customWidth="1"/>
    <col min="12806" max="12806" width="11.44140625" style="1079" customWidth="1"/>
    <col min="12807" max="12807" width="4.44140625" style="1079" customWidth="1"/>
    <col min="12808" max="12821" width="7.44140625" style="1079" customWidth="1"/>
    <col min="12822" max="12822" width="8.5546875" style="1079" customWidth="1"/>
    <col min="12823" max="12827" width="7.44140625" style="1079" customWidth="1"/>
    <col min="12828" max="12828" width="10.88671875" style="1079" customWidth="1"/>
    <col min="12829" max="12852" width="7.44140625" style="1079" customWidth="1"/>
    <col min="12853" max="12853" width="6.44140625" style="1079"/>
    <col min="12854" max="12854" width="10.44140625" style="1079" customWidth="1"/>
    <col min="12855" max="13058" width="6.44140625" style="1079"/>
    <col min="13059" max="13059" width="4.44140625" style="1079" customWidth="1"/>
    <col min="13060" max="13060" width="5.44140625" style="1079" customWidth="1"/>
    <col min="13061" max="13061" width="7.44140625" style="1079" customWidth="1"/>
    <col min="13062" max="13062" width="11.44140625" style="1079" customWidth="1"/>
    <col min="13063" max="13063" width="4.44140625" style="1079" customWidth="1"/>
    <col min="13064" max="13077" width="7.44140625" style="1079" customWidth="1"/>
    <col min="13078" max="13078" width="8.5546875" style="1079" customWidth="1"/>
    <col min="13079" max="13083" width="7.44140625" style="1079" customWidth="1"/>
    <col min="13084" max="13084" width="10.88671875" style="1079" customWidth="1"/>
    <col min="13085" max="13108" width="7.44140625" style="1079" customWidth="1"/>
    <col min="13109" max="13109" width="6.44140625" style="1079"/>
    <col min="13110" max="13110" width="10.44140625" style="1079" customWidth="1"/>
    <col min="13111" max="13314" width="6.44140625" style="1079"/>
    <col min="13315" max="13315" width="4.44140625" style="1079" customWidth="1"/>
    <col min="13316" max="13316" width="5.44140625" style="1079" customWidth="1"/>
    <col min="13317" max="13317" width="7.44140625" style="1079" customWidth="1"/>
    <col min="13318" max="13318" width="11.44140625" style="1079" customWidth="1"/>
    <col min="13319" max="13319" width="4.44140625" style="1079" customWidth="1"/>
    <col min="13320" max="13333" width="7.44140625" style="1079" customWidth="1"/>
    <col min="13334" max="13334" width="8.5546875" style="1079" customWidth="1"/>
    <col min="13335" max="13339" width="7.44140625" style="1079" customWidth="1"/>
    <col min="13340" max="13340" width="10.88671875" style="1079" customWidth="1"/>
    <col min="13341" max="13364" width="7.44140625" style="1079" customWidth="1"/>
    <col min="13365" max="13365" width="6.44140625" style="1079"/>
    <col min="13366" max="13366" width="10.44140625" style="1079" customWidth="1"/>
    <col min="13367" max="13570" width="6.44140625" style="1079"/>
    <col min="13571" max="13571" width="4.44140625" style="1079" customWidth="1"/>
    <col min="13572" max="13572" width="5.44140625" style="1079" customWidth="1"/>
    <col min="13573" max="13573" width="7.44140625" style="1079" customWidth="1"/>
    <col min="13574" max="13574" width="11.44140625" style="1079" customWidth="1"/>
    <col min="13575" max="13575" width="4.44140625" style="1079" customWidth="1"/>
    <col min="13576" max="13589" width="7.44140625" style="1079" customWidth="1"/>
    <col min="13590" max="13590" width="8.5546875" style="1079" customWidth="1"/>
    <col min="13591" max="13595" width="7.44140625" style="1079" customWidth="1"/>
    <col min="13596" max="13596" width="10.88671875" style="1079" customWidth="1"/>
    <col min="13597" max="13620" width="7.44140625" style="1079" customWidth="1"/>
    <col min="13621" max="13621" width="6.44140625" style="1079"/>
    <col min="13622" max="13622" width="10.44140625" style="1079" customWidth="1"/>
    <col min="13623" max="13826" width="6.44140625" style="1079"/>
    <col min="13827" max="13827" width="4.44140625" style="1079" customWidth="1"/>
    <col min="13828" max="13828" width="5.44140625" style="1079" customWidth="1"/>
    <col min="13829" max="13829" width="7.44140625" style="1079" customWidth="1"/>
    <col min="13830" max="13830" width="11.44140625" style="1079" customWidth="1"/>
    <col min="13831" max="13831" width="4.44140625" style="1079" customWidth="1"/>
    <col min="13832" max="13845" width="7.44140625" style="1079" customWidth="1"/>
    <col min="13846" max="13846" width="8.5546875" style="1079" customWidth="1"/>
    <col min="13847" max="13851" width="7.44140625" style="1079" customWidth="1"/>
    <col min="13852" max="13852" width="10.88671875" style="1079" customWidth="1"/>
    <col min="13853" max="13876" width="7.44140625" style="1079" customWidth="1"/>
    <col min="13877" max="13877" width="6.44140625" style="1079"/>
    <col min="13878" max="13878" width="10.44140625" style="1079" customWidth="1"/>
    <col min="13879" max="14082" width="6.44140625" style="1079"/>
    <col min="14083" max="14083" width="4.44140625" style="1079" customWidth="1"/>
    <col min="14084" max="14084" width="5.44140625" style="1079" customWidth="1"/>
    <col min="14085" max="14085" width="7.44140625" style="1079" customWidth="1"/>
    <col min="14086" max="14086" width="11.44140625" style="1079" customWidth="1"/>
    <col min="14087" max="14087" width="4.44140625" style="1079" customWidth="1"/>
    <col min="14088" max="14101" width="7.44140625" style="1079" customWidth="1"/>
    <col min="14102" max="14102" width="8.5546875" style="1079" customWidth="1"/>
    <col min="14103" max="14107" width="7.44140625" style="1079" customWidth="1"/>
    <col min="14108" max="14108" width="10.88671875" style="1079" customWidth="1"/>
    <col min="14109" max="14132" width="7.44140625" style="1079" customWidth="1"/>
    <col min="14133" max="14133" width="6.44140625" style="1079"/>
    <col min="14134" max="14134" width="10.44140625" style="1079" customWidth="1"/>
    <col min="14135" max="14338" width="6.44140625" style="1079"/>
    <col min="14339" max="14339" width="4.44140625" style="1079" customWidth="1"/>
    <col min="14340" max="14340" width="5.44140625" style="1079" customWidth="1"/>
    <col min="14341" max="14341" width="7.44140625" style="1079" customWidth="1"/>
    <col min="14342" max="14342" width="11.44140625" style="1079" customWidth="1"/>
    <col min="14343" max="14343" width="4.44140625" style="1079" customWidth="1"/>
    <col min="14344" max="14357" width="7.44140625" style="1079" customWidth="1"/>
    <col min="14358" max="14358" width="8.5546875" style="1079" customWidth="1"/>
    <col min="14359" max="14363" width="7.44140625" style="1079" customWidth="1"/>
    <col min="14364" max="14364" width="10.88671875" style="1079" customWidth="1"/>
    <col min="14365" max="14388" width="7.44140625" style="1079" customWidth="1"/>
    <col min="14389" max="14389" width="6.44140625" style="1079"/>
    <col min="14390" max="14390" width="10.44140625" style="1079" customWidth="1"/>
    <col min="14391" max="14594" width="6.44140625" style="1079"/>
    <col min="14595" max="14595" width="4.44140625" style="1079" customWidth="1"/>
    <col min="14596" max="14596" width="5.44140625" style="1079" customWidth="1"/>
    <col min="14597" max="14597" width="7.44140625" style="1079" customWidth="1"/>
    <col min="14598" max="14598" width="11.44140625" style="1079" customWidth="1"/>
    <col min="14599" max="14599" width="4.44140625" style="1079" customWidth="1"/>
    <col min="14600" max="14613" width="7.44140625" style="1079" customWidth="1"/>
    <col min="14614" max="14614" width="8.5546875" style="1079" customWidth="1"/>
    <col min="14615" max="14619" width="7.44140625" style="1079" customWidth="1"/>
    <col min="14620" max="14620" width="10.88671875" style="1079" customWidth="1"/>
    <col min="14621" max="14644" width="7.44140625" style="1079" customWidth="1"/>
    <col min="14645" max="14645" width="6.44140625" style="1079"/>
    <col min="14646" max="14646" width="10.44140625" style="1079" customWidth="1"/>
    <col min="14647" max="14850" width="6.44140625" style="1079"/>
    <col min="14851" max="14851" width="4.44140625" style="1079" customWidth="1"/>
    <col min="14852" max="14852" width="5.44140625" style="1079" customWidth="1"/>
    <col min="14853" max="14853" width="7.44140625" style="1079" customWidth="1"/>
    <col min="14854" max="14854" width="11.44140625" style="1079" customWidth="1"/>
    <col min="14855" max="14855" width="4.44140625" style="1079" customWidth="1"/>
    <col min="14856" max="14869" width="7.44140625" style="1079" customWidth="1"/>
    <col min="14870" max="14870" width="8.5546875" style="1079" customWidth="1"/>
    <col min="14871" max="14875" width="7.44140625" style="1079" customWidth="1"/>
    <col min="14876" max="14876" width="10.88671875" style="1079" customWidth="1"/>
    <col min="14877" max="14900" width="7.44140625" style="1079" customWidth="1"/>
    <col min="14901" max="14901" width="6.44140625" style="1079"/>
    <col min="14902" max="14902" width="10.44140625" style="1079" customWidth="1"/>
    <col min="14903" max="15106" width="6.44140625" style="1079"/>
    <col min="15107" max="15107" width="4.44140625" style="1079" customWidth="1"/>
    <col min="15108" max="15108" width="5.44140625" style="1079" customWidth="1"/>
    <col min="15109" max="15109" width="7.44140625" style="1079" customWidth="1"/>
    <col min="15110" max="15110" width="11.44140625" style="1079" customWidth="1"/>
    <col min="15111" max="15111" width="4.44140625" style="1079" customWidth="1"/>
    <col min="15112" max="15125" width="7.44140625" style="1079" customWidth="1"/>
    <col min="15126" max="15126" width="8.5546875" style="1079" customWidth="1"/>
    <col min="15127" max="15131" width="7.44140625" style="1079" customWidth="1"/>
    <col min="15132" max="15132" width="10.88671875" style="1079" customWidth="1"/>
    <col min="15133" max="15156" width="7.44140625" style="1079" customWidth="1"/>
    <col min="15157" max="15157" width="6.44140625" style="1079"/>
    <col min="15158" max="15158" width="10.44140625" style="1079" customWidth="1"/>
    <col min="15159" max="15362" width="6.44140625" style="1079"/>
    <col min="15363" max="15363" width="4.44140625" style="1079" customWidth="1"/>
    <col min="15364" max="15364" width="5.44140625" style="1079" customWidth="1"/>
    <col min="15365" max="15365" width="7.44140625" style="1079" customWidth="1"/>
    <col min="15366" max="15366" width="11.44140625" style="1079" customWidth="1"/>
    <col min="15367" max="15367" width="4.44140625" style="1079" customWidth="1"/>
    <col min="15368" max="15381" width="7.44140625" style="1079" customWidth="1"/>
    <col min="15382" max="15382" width="8.5546875" style="1079" customWidth="1"/>
    <col min="15383" max="15387" width="7.44140625" style="1079" customWidth="1"/>
    <col min="15388" max="15388" width="10.88671875" style="1079" customWidth="1"/>
    <col min="15389" max="15412" width="7.44140625" style="1079" customWidth="1"/>
    <col min="15413" max="15413" width="6.44140625" style="1079"/>
    <col min="15414" max="15414" width="10.44140625" style="1079" customWidth="1"/>
    <col min="15415" max="15618" width="6.44140625" style="1079"/>
    <col min="15619" max="15619" width="4.44140625" style="1079" customWidth="1"/>
    <col min="15620" max="15620" width="5.44140625" style="1079" customWidth="1"/>
    <col min="15621" max="15621" width="7.44140625" style="1079" customWidth="1"/>
    <col min="15622" max="15622" width="11.44140625" style="1079" customWidth="1"/>
    <col min="15623" max="15623" width="4.44140625" style="1079" customWidth="1"/>
    <col min="15624" max="15637" width="7.44140625" style="1079" customWidth="1"/>
    <col min="15638" max="15638" width="8.5546875" style="1079" customWidth="1"/>
    <col min="15639" max="15643" width="7.44140625" style="1079" customWidth="1"/>
    <col min="15644" max="15644" width="10.88671875" style="1079" customWidth="1"/>
    <col min="15645" max="15668" width="7.44140625" style="1079" customWidth="1"/>
    <col min="15669" max="15669" width="6.44140625" style="1079"/>
    <col min="15670" max="15670" width="10.44140625" style="1079" customWidth="1"/>
    <col min="15671" max="15874" width="6.44140625" style="1079"/>
    <col min="15875" max="15875" width="4.44140625" style="1079" customWidth="1"/>
    <col min="15876" max="15876" width="5.44140625" style="1079" customWidth="1"/>
    <col min="15877" max="15877" width="7.44140625" style="1079" customWidth="1"/>
    <col min="15878" max="15878" width="11.44140625" style="1079" customWidth="1"/>
    <col min="15879" max="15879" width="4.44140625" style="1079" customWidth="1"/>
    <col min="15880" max="15893" width="7.44140625" style="1079" customWidth="1"/>
    <col min="15894" max="15894" width="8.5546875" style="1079" customWidth="1"/>
    <col min="15895" max="15899" width="7.44140625" style="1079" customWidth="1"/>
    <col min="15900" max="15900" width="10.88671875" style="1079" customWidth="1"/>
    <col min="15901" max="15924" width="7.44140625" style="1079" customWidth="1"/>
    <col min="15925" max="15925" width="6.44140625" style="1079"/>
    <col min="15926" max="15926" width="10.44140625" style="1079" customWidth="1"/>
    <col min="15927" max="16130" width="6.44140625" style="1079"/>
    <col min="16131" max="16131" width="4.44140625" style="1079" customWidth="1"/>
    <col min="16132" max="16132" width="5.44140625" style="1079" customWidth="1"/>
    <col min="16133" max="16133" width="7.44140625" style="1079" customWidth="1"/>
    <col min="16134" max="16134" width="11.44140625" style="1079" customWidth="1"/>
    <col min="16135" max="16135" width="4.44140625" style="1079" customWidth="1"/>
    <col min="16136" max="16149" width="7.44140625" style="1079" customWidth="1"/>
    <col min="16150" max="16150" width="8.5546875" style="1079" customWidth="1"/>
    <col min="16151" max="16155" width="7.44140625" style="1079" customWidth="1"/>
    <col min="16156" max="16156" width="10.88671875" style="1079" customWidth="1"/>
    <col min="16157" max="16180" width="7.44140625" style="1079" customWidth="1"/>
    <col min="16181" max="16181" width="6.44140625" style="1079"/>
    <col min="16182" max="16182" width="10.44140625" style="1079" customWidth="1"/>
    <col min="16183" max="16384" width="6.44140625" style="1079"/>
  </cols>
  <sheetData>
    <row r="1" spans="2:57" ht="39.9" customHeight="1" thickBot="1">
      <c r="B1" s="1158"/>
      <c r="C1" s="1159"/>
      <c r="D1" s="1160"/>
      <c r="E1" s="1160"/>
      <c r="F1" s="1160"/>
      <c r="G1" s="1159"/>
      <c r="H1" s="1161"/>
      <c r="I1" s="1161"/>
      <c r="J1" s="1161"/>
      <c r="K1" s="1161"/>
      <c r="L1" s="1161"/>
      <c r="M1" s="1161"/>
      <c r="N1" s="1161"/>
      <c r="O1" s="1161"/>
      <c r="P1" s="1161"/>
      <c r="Q1" s="1161"/>
      <c r="R1" s="1161"/>
      <c r="S1" s="1161"/>
      <c r="T1" s="1161"/>
      <c r="U1" s="1161"/>
      <c r="V1" s="1161"/>
      <c r="W1" s="1161"/>
      <c r="X1" s="1161"/>
      <c r="Y1" s="1446"/>
      <c r="Z1" s="1446"/>
      <c r="AA1" s="1446"/>
      <c r="AB1" s="1446"/>
      <c r="AC1" s="1446"/>
      <c r="AD1" s="1446"/>
      <c r="AE1" s="1446"/>
      <c r="AF1" s="1446"/>
      <c r="AG1" s="1446"/>
      <c r="AH1" s="1446"/>
      <c r="AI1" s="1446"/>
      <c r="AJ1" s="1161"/>
      <c r="AK1" s="1161"/>
      <c r="AL1" s="1161"/>
      <c r="AM1" s="1161"/>
      <c r="AN1" s="1161"/>
      <c r="AO1" s="1161"/>
      <c r="AP1" s="1159"/>
      <c r="AQ1" s="1159"/>
      <c r="AR1" s="1159"/>
      <c r="AS1" s="1159"/>
      <c r="AT1" s="1159"/>
      <c r="AU1" s="1159"/>
      <c r="AV1" s="1159"/>
      <c r="AW1" s="1159"/>
      <c r="AX1" s="1159"/>
      <c r="AY1" s="1159"/>
      <c r="AZ1" s="1159"/>
      <c r="BA1" s="1159"/>
      <c r="BB1" s="1162"/>
      <c r="BC1" s="1162"/>
      <c r="BD1" s="1162"/>
      <c r="BE1" s="1163"/>
    </row>
    <row r="2" spans="2:57" ht="39.9" customHeight="1" thickBot="1">
      <c r="B2" s="1164"/>
      <c r="D2" s="1166"/>
      <c r="E2" s="1448" t="s">
        <v>627</v>
      </c>
      <c r="F2" s="1449"/>
      <c r="G2" s="1449"/>
      <c r="H2" s="1449"/>
      <c r="I2" s="1449"/>
      <c r="J2" s="1449"/>
      <c r="K2" s="1449"/>
      <c r="L2" s="1449"/>
      <c r="M2" s="1449"/>
      <c r="N2" s="1449"/>
      <c r="O2" s="1449"/>
      <c r="P2" s="1449"/>
      <c r="Q2" s="1449"/>
      <c r="R2" s="1449"/>
      <c r="S2" s="1449"/>
      <c r="T2" s="1449"/>
      <c r="U2" s="1449"/>
      <c r="V2" s="1450"/>
      <c r="W2" s="1167"/>
      <c r="X2" s="1167"/>
      <c r="Y2" s="1447"/>
      <c r="Z2" s="1447"/>
      <c r="AA2" s="1447"/>
      <c r="AB2" s="1447"/>
      <c r="AC2" s="1447"/>
      <c r="AD2" s="1447"/>
      <c r="AE2" s="1447"/>
      <c r="AF2" s="1447"/>
      <c r="AG2" s="1447"/>
      <c r="AH2" s="1447"/>
      <c r="AI2" s="1447"/>
      <c r="AJ2" s="1167"/>
      <c r="AK2" s="1168"/>
      <c r="AL2" s="1169"/>
      <c r="AM2" s="1454" t="s">
        <v>628</v>
      </c>
      <c r="AN2" s="1454"/>
      <c r="AO2" s="1454"/>
      <c r="AP2" s="1454"/>
      <c r="AQ2" s="1454"/>
      <c r="AR2" s="1454"/>
      <c r="AS2" s="1454"/>
      <c r="AT2" s="1454"/>
      <c r="AU2" s="1454"/>
      <c r="AV2" s="1454"/>
      <c r="AW2" s="1454"/>
      <c r="AX2" s="1454"/>
      <c r="AY2" s="1454"/>
      <c r="AZ2" s="1455"/>
      <c r="BA2" s="1460" t="s">
        <v>629</v>
      </c>
      <c r="BB2" s="1460"/>
      <c r="BC2" s="1460"/>
      <c r="BE2" s="1080"/>
    </row>
    <row r="3" spans="2:57" ht="39.9" customHeight="1" thickBot="1">
      <c r="B3" s="1164"/>
      <c r="D3" s="1166"/>
      <c r="E3" s="1451"/>
      <c r="F3" s="1452"/>
      <c r="G3" s="1452"/>
      <c r="H3" s="1452"/>
      <c r="I3" s="1452"/>
      <c r="J3" s="1452"/>
      <c r="K3" s="1452"/>
      <c r="L3" s="1452"/>
      <c r="M3" s="1452"/>
      <c r="N3" s="1452"/>
      <c r="O3" s="1452"/>
      <c r="P3" s="1452"/>
      <c r="Q3" s="1452"/>
      <c r="R3" s="1452"/>
      <c r="S3" s="1452"/>
      <c r="T3" s="1452"/>
      <c r="U3" s="1452"/>
      <c r="V3" s="1453"/>
      <c r="W3" s="1167"/>
      <c r="X3" s="1167"/>
      <c r="Y3" s="1447"/>
      <c r="Z3" s="1447"/>
      <c r="AA3" s="1447"/>
      <c r="AB3" s="1447"/>
      <c r="AC3" s="1447"/>
      <c r="AD3" s="1447"/>
      <c r="AE3" s="1447"/>
      <c r="AF3" s="1447"/>
      <c r="AG3" s="1447"/>
      <c r="AH3" s="1447"/>
      <c r="AI3" s="1447"/>
      <c r="AJ3" s="1167"/>
      <c r="AK3" s="1168"/>
      <c r="AL3" s="1169"/>
      <c r="AM3" s="1456"/>
      <c r="AN3" s="1456"/>
      <c r="AO3" s="1456"/>
      <c r="AP3" s="1456"/>
      <c r="AQ3" s="1456"/>
      <c r="AR3" s="1456"/>
      <c r="AS3" s="1456"/>
      <c r="AT3" s="1456"/>
      <c r="AU3" s="1456"/>
      <c r="AV3" s="1456"/>
      <c r="AW3" s="1456"/>
      <c r="AX3" s="1456"/>
      <c r="AY3" s="1456"/>
      <c r="AZ3" s="1457"/>
      <c r="BA3" s="1460"/>
      <c r="BB3" s="1460"/>
      <c r="BC3" s="1460"/>
      <c r="BE3" s="1080"/>
    </row>
    <row r="4" spans="2:57" ht="21" customHeight="1" thickBot="1">
      <c r="B4" s="1164"/>
      <c r="D4" s="1166"/>
      <c r="W4" s="1167"/>
      <c r="X4" s="1167"/>
      <c r="Y4" s="1447"/>
      <c r="Z4" s="1447"/>
      <c r="AA4" s="1447"/>
      <c r="AB4" s="1447"/>
      <c r="AC4" s="1447"/>
      <c r="AD4" s="1447"/>
      <c r="AE4" s="1447"/>
      <c r="AF4" s="1447"/>
      <c r="AG4" s="1447"/>
      <c r="AH4" s="1447"/>
      <c r="AI4" s="1447"/>
      <c r="AJ4" s="1167"/>
      <c r="AK4" s="1168"/>
      <c r="AL4" s="1169"/>
      <c r="AM4" s="1456"/>
      <c r="AN4" s="1456"/>
      <c r="AO4" s="1456"/>
      <c r="AP4" s="1456"/>
      <c r="AQ4" s="1456"/>
      <c r="AR4" s="1456"/>
      <c r="AS4" s="1456"/>
      <c r="AT4" s="1456"/>
      <c r="AU4" s="1456"/>
      <c r="AV4" s="1456"/>
      <c r="AW4" s="1456"/>
      <c r="AX4" s="1456"/>
      <c r="AY4" s="1456"/>
      <c r="AZ4" s="1457"/>
      <c r="BA4" s="1460"/>
      <c r="BB4" s="1460"/>
      <c r="BC4" s="1460"/>
      <c r="BE4" s="1080"/>
    </row>
    <row r="5" spans="2:57" ht="39.9" customHeight="1" thickBot="1">
      <c r="B5" s="1164"/>
      <c r="D5" s="1166"/>
      <c r="E5" s="1448" t="s">
        <v>630</v>
      </c>
      <c r="F5" s="1449"/>
      <c r="G5" s="1449"/>
      <c r="H5" s="1449"/>
      <c r="I5" s="1449"/>
      <c r="J5" s="1449"/>
      <c r="K5" s="1449"/>
      <c r="L5" s="1449"/>
      <c r="M5" s="1449"/>
      <c r="N5" s="1449"/>
      <c r="O5" s="1449"/>
      <c r="P5" s="1449"/>
      <c r="Q5" s="1449"/>
      <c r="R5" s="1449"/>
      <c r="S5" s="1449"/>
      <c r="T5" s="1449"/>
      <c r="U5" s="1449"/>
      <c r="V5" s="1450"/>
      <c r="W5" s="1167"/>
      <c r="X5" s="1167"/>
      <c r="Y5" s="1447"/>
      <c r="Z5" s="1447"/>
      <c r="AA5" s="1447"/>
      <c r="AB5" s="1447"/>
      <c r="AC5" s="1447"/>
      <c r="AD5" s="1447"/>
      <c r="AE5" s="1447"/>
      <c r="AF5" s="1447"/>
      <c r="AG5" s="1447"/>
      <c r="AH5" s="1447"/>
      <c r="AI5" s="1447"/>
      <c r="AJ5" s="1167"/>
      <c r="AK5" s="1168"/>
      <c r="AL5" s="1169"/>
      <c r="AM5" s="1456"/>
      <c r="AN5" s="1456"/>
      <c r="AO5" s="1456"/>
      <c r="AP5" s="1456"/>
      <c r="AQ5" s="1456"/>
      <c r="AR5" s="1456"/>
      <c r="AS5" s="1456"/>
      <c r="AT5" s="1456"/>
      <c r="AU5" s="1456"/>
      <c r="AV5" s="1456"/>
      <c r="AW5" s="1456"/>
      <c r="AX5" s="1456"/>
      <c r="AY5" s="1456"/>
      <c r="AZ5" s="1457"/>
      <c r="BA5" s="1460"/>
      <c r="BB5" s="1460"/>
      <c r="BC5" s="1460"/>
      <c r="BE5" s="1080"/>
    </row>
    <row r="6" spans="2:57" ht="39.9" customHeight="1" thickBot="1">
      <c r="B6" s="1164"/>
      <c r="D6" s="1166"/>
      <c r="E6" s="1451"/>
      <c r="F6" s="1452"/>
      <c r="G6" s="1452"/>
      <c r="H6" s="1452"/>
      <c r="I6" s="1452"/>
      <c r="J6" s="1452"/>
      <c r="K6" s="1452"/>
      <c r="L6" s="1452"/>
      <c r="M6" s="1452"/>
      <c r="N6" s="1452"/>
      <c r="O6" s="1452"/>
      <c r="P6" s="1452"/>
      <c r="Q6" s="1452"/>
      <c r="R6" s="1452"/>
      <c r="S6" s="1452"/>
      <c r="T6" s="1452"/>
      <c r="U6" s="1452"/>
      <c r="V6" s="1453"/>
      <c r="W6" s="1167"/>
      <c r="X6" s="1167"/>
      <c r="Y6" s="1447"/>
      <c r="Z6" s="1447"/>
      <c r="AA6" s="1447"/>
      <c r="AB6" s="1447"/>
      <c r="AC6" s="1447"/>
      <c r="AD6" s="1447"/>
      <c r="AE6" s="1447"/>
      <c r="AF6" s="1447"/>
      <c r="AG6" s="1447"/>
      <c r="AH6" s="1447"/>
      <c r="AI6" s="1447"/>
      <c r="AJ6" s="1167"/>
      <c r="AK6" s="1168"/>
      <c r="AL6" s="1169"/>
      <c r="AM6" s="1458"/>
      <c r="AN6" s="1458"/>
      <c r="AO6" s="1458"/>
      <c r="AP6" s="1458"/>
      <c r="AQ6" s="1458"/>
      <c r="AR6" s="1458"/>
      <c r="AS6" s="1458"/>
      <c r="AT6" s="1458"/>
      <c r="AU6" s="1458"/>
      <c r="AV6" s="1458"/>
      <c r="AW6" s="1458"/>
      <c r="AX6" s="1458"/>
      <c r="AY6" s="1458"/>
      <c r="AZ6" s="1459"/>
      <c r="BA6" s="1461"/>
      <c r="BB6" s="1461"/>
      <c r="BC6" s="1461"/>
      <c r="BE6" s="1080"/>
    </row>
    <row r="7" spans="2:57" ht="39.9" customHeight="1" thickBot="1">
      <c r="B7" s="1164"/>
      <c r="D7" s="1166"/>
      <c r="W7" s="1167"/>
      <c r="X7" s="1167"/>
      <c r="Y7" s="1447"/>
      <c r="Z7" s="1447"/>
      <c r="AA7" s="1447"/>
      <c r="AB7" s="1447"/>
      <c r="AC7" s="1447"/>
      <c r="AD7" s="1447"/>
      <c r="AE7" s="1447"/>
      <c r="AF7" s="1447"/>
      <c r="AG7" s="1447"/>
      <c r="AH7" s="1447"/>
      <c r="AI7" s="1447"/>
      <c r="AJ7" s="1167"/>
      <c r="AK7" s="1171"/>
      <c r="AL7" s="1171"/>
      <c r="AM7" s="1172"/>
      <c r="AN7" s="1172"/>
      <c r="AO7" s="1172"/>
      <c r="AP7" s="1172"/>
      <c r="AQ7" s="1172"/>
      <c r="AR7" s="1172"/>
      <c r="AS7" s="1172"/>
      <c r="AT7" s="1172"/>
      <c r="AU7" s="1172"/>
      <c r="AV7" s="1172"/>
      <c r="AW7" s="1172"/>
      <c r="AX7" s="1172"/>
      <c r="AY7" s="1172"/>
      <c r="AZ7" s="1172"/>
      <c r="BA7" s="1172"/>
      <c r="BB7" s="1172"/>
      <c r="BC7" s="1172"/>
      <c r="BE7" s="1080"/>
    </row>
    <row r="8" spans="2:57" ht="39.9" customHeight="1" thickBot="1">
      <c r="B8" s="1164"/>
      <c r="D8" s="1166"/>
      <c r="E8" s="1173"/>
      <c r="F8" s="1174" t="s">
        <v>631</v>
      </c>
      <c r="G8" s="1159"/>
      <c r="H8" s="1161"/>
      <c r="I8" s="1174" t="s">
        <v>632</v>
      </c>
      <c r="J8" s="1174"/>
      <c r="K8" s="1174"/>
      <c r="L8" s="1174"/>
      <c r="M8" s="1174"/>
      <c r="N8" s="1174" t="s">
        <v>633</v>
      </c>
      <c r="O8" s="1161"/>
      <c r="P8" s="1175"/>
      <c r="Q8" s="1167"/>
      <c r="R8" s="1167"/>
      <c r="S8" s="1167"/>
      <c r="T8" s="1167"/>
      <c r="U8" s="1167"/>
      <c r="V8" s="1167"/>
      <c r="W8" s="1167"/>
      <c r="X8" s="1167"/>
      <c r="Y8" s="1167"/>
      <c r="Z8" s="1167"/>
      <c r="AA8" s="1167"/>
      <c r="AB8" s="1167"/>
      <c r="AC8" s="1167"/>
      <c r="AD8" s="1167"/>
      <c r="AE8" s="1167"/>
      <c r="AF8" s="1167"/>
      <c r="AG8" s="1167"/>
      <c r="AH8" s="1167"/>
      <c r="AI8" s="1167"/>
      <c r="AJ8" s="1167"/>
      <c r="AK8" s="1171"/>
      <c r="AL8" s="1176"/>
      <c r="AM8" s="1433" t="s">
        <v>634</v>
      </c>
      <c r="AN8" s="1434"/>
      <c r="AO8" s="1434"/>
      <c r="AP8" s="1434"/>
      <c r="AQ8" s="1434"/>
      <c r="AR8" s="1434"/>
      <c r="AS8" s="1434"/>
      <c r="AT8" s="1434"/>
      <c r="AU8" s="1434"/>
      <c r="AV8" s="1434"/>
      <c r="AW8" s="1434"/>
      <c r="AX8" s="1434"/>
      <c r="AY8" s="1434"/>
      <c r="AZ8" s="1434"/>
      <c r="BA8" s="1434"/>
      <c r="BB8" s="1434"/>
      <c r="BC8" s="1435"/>
      <c r="BE8" s="1080"/>
    </row>
    <row r="9" spans="2:57" ht="39.9" customHeight="1" thickBot="1">
      <c r="B9" s="1164"/>
      <c r="D9" s="1166"/>
      <c r="E9" s="1177"/>
      <c r="F9" s="1442"/>
      <c r="G9" s="1443"/>
      <c r="H9" s="1167"/>
      <c r="I9" s="1442"/>
      <c r="J9" s="1444"/>
      <c r="K9" s="1444"/>
      <c r="L9" s="1443"/>
      <c r="M9" s="1167"/>
      <c r="N9" s="1442"/>
      <c r="O9" s="1443"/>
      <c r="P9" s="1178"/>
      <c r="Q9" s="1445" t="s">
        <v>635</v>
      </c>
      <c r="R9" s="1445"/>
      <c r="S9" s="1445"/>
      <c r="T9" s="1445"/>
      <c r="U9" s="1445"/>
      <c r="V9" s="1445"/>
      <c r="W9" s="1445"/>
      <c r="X9" s="1445"/>
      <c r="Y9" s="1445"/>
      <c r="Z9" s="1445"/>
      <c r="AA9" s="1445"/>
      <c r="AB9" s="1445"/>
      <c r="AC9" s="1445"/>
      <c r="AD9" s="1445"/>
      <c r="AE9" s="1445"/>
      <c r="AF9" s="1445"/>
      <c r="AG9" s="1445"/>
      <c r="AH9" s="1445"/>
      <c r="AI9" s="1445"/>
      <c r="AJ9" s="1445"/>
      <c r="AK9" s="1445"/>
      <c r="AL9" s="1445"/>
      <c r="AM9" s="1436"/>
      <c r="AN9" s="1437"/>
      <c r="AO9" s="1437"/>
      <c r="AP9" s="1437"/>
      <c r="AQ9" s="1437"/>
      <c r="AR9" s="1437"/>
      <c r="AS9" s="1437"/>
      <c r="AT9" s="1437"/>
      <c r="AU9" s="1437"/>
      <c r="AV9" s="1437"/>
      <c r="AW9" s="1437"/>
      <c r="AX9" s="1437"/>
      <c r="AY9" s="1437"/>
      <c r="AZ9" s="1437"/>
      <c r="BA9" s="1437"/>
      <c r="BB9" s="1437"/>
      <c r="BC9" s="1438"/>
      <c r="BE9" s="1080"/>
    </row>
    <row r="10" spans="2:57" ht="17.25" customHeight="1" thickBot="1">
      <c r="B10" s="1164"/>
      <c r="D10" s="1166"/>
      <c r="E10" s="1179"/>
      <c r="F10" s="1180"/>
      <c r="G10" s="1181"/>
      <c r="H10" s="1182"/>
      <c r="I10" s="1182"/>
      <c r="J10" s="1182"/>
      <c r="K10" s="1182"/>
      <c r="L10" s="1182"/>
      <c r="M10" s="1182"/>
      <c r="N10" s="1182"/>
      <c r="O10" s="1182"/>
      <c r="P10" s="1183"/>
      <c r="Q10" s="1445"/>
      <c r="R10" s="1445"/>
      <c r="S10" s="1445"/>
      <c r="T10" s="1445"/>
      <c r="U10" s="1445"/>
      <c r="V10" s="1445"/>
      <c r="W10" s="1445"/>
      <c r="X10" s="1445"/>
      <c r="Y10" s="1445"/>
      <c r="Z10" s="1445"/>
      <c r="AA10" s="1445"/>
      <c r="AB10" s="1445"/>
      <c r="AC10" s="1445"/>
      <c r="AD10" s="1445"/>
      <c r="AE10" s="1445"/>
      <c r="AF10" s="1445"/>
      <c r="AG10" s="1445"/>
      <c r="AH10" s="1445"/>
      <c r="AI10" s="1445"/>
      <c r="AJ10" s="1445"/>
      <c r="AK10" s="1445"/>
      <c r="AL10" s="1445"/>
      <c r="AM10" s="1439"/>
      <c r="AN10" s="1440"/>
      <c r="AO10" s="1440"/>
      <c r="AP10" s="1440"/>
      <c r="AQ10" s="1440"/>
      <c r="AR10" s="1440"/>
      <c r="AS10" s="1440"/>
      <c r="AT10" s="1440"/>
      <c r="AU10" s="1440"/>
      <c r="AV10" s="1440"/>
      <c r="AW10" s="1440"/>
      <c r="AX10" s="1440"/>
      <c r="AY10" s="1440"/>
      <c r="AZ10" s="1440"/>
      <c r="BA10" s="1440"/>
      <c r="BB10" s="1440"/>
      <c r="BC10" s="1441"/>
      <c r="BE10" s="1080"/>
    </row>
    <row r="11" spans="2:57" ht="81" customHeight="1">
      <c r="B11" s="1164"/>
      <c r="D11" s="1166"/>
      <c r="E11" s="1166"/>
      <c r="F11" s="1166"/>
      <c r="H11" s="1167"/>
      <c r="I11" s="1167"/>
      <c r="J11" s="1167"/>
      <c r="K11" s="1167"/>
      <c r="L11" s="1167"/>
      <c r="M11" s="1167"/>
      <c r="N11" s="1167"/>
      <c r="O11" s="1167"/>
      <c r="P11" s="1167"/>
      <c r="Q11" s="1445"/>
      <c r="R11" s="1445"/>
      <c r="S11" s="1445"/>
      <c r="T11" s="1445"/>
      <c r="U11" s="1445"/>
      <c r="V11" s="1445"/>
      <c r="W11" s="1445"/>
      <c r="X11" s="1445"/>
      <c r="Y11" s="1445"/>
      <c r="Z11" s="1445"/>
      <c r="AA11" s="1445"/>
      <c r="AB11" s="1445"/>
      <c r="AC11" s="1445"/>
      <c r="AD11" s="1445"/>
      <c r="AE11" s="1445"/>
      <c r="AF11" s="1445"/>
      <c r="AG11" s="1445"/>
      <c r="AH11" s="1445"/>
      <c r="AI11" s="1445"/>
      <c r="AJ11" s="1445"/>
      <c r="AK11" s="1445"/>
      <c r="AL11" s="1445"/>
      <c r="AM11" s="1176"/>
      <c r="AN11" s="1176"/>
      <c r="AO11" s="1176"/>
      <c r="AR11" s="1184"/>
      <c r="AS11" s="1185"/>
      <c r="AT11" s="1185"/>
      <c r="AU11" s="1185"/>
      <c r="AV11" s="1185"/>
      <c r="AW11" s="1185"/>
      <c r="AX11" s="1185"/>
      <c r="BE11" s="1080"/>
    </row>
    <row r="12" spans="2:57" s="1189" customFormat="1" ht="18.75" customHeight="1">
      <c r="B12" s="1186"/>
      <c r="C12" s="1187"/>
      <c r="D12" s="1187"/>
      <c r="E12" s="1187"/>
      <c r="F12" s="1187"/>
      <c r="G12" s="1187"/>
      <c r="H12" s="1187"/>
      <c r="I12" s="1187"/>
      <c r="J12" s="1187"/>
      <c r="K12" s="1187"/>
      <c r="L12" s="1187"/>
      <c r="M12" s="1187"/>
      <c r="N12" s="1187"/>
      <c r="O12" s="1187"/>
      <c r="P12" s="1187"/>
      <c r="Q12" s="1187"/>
      <c r="R12" s="1187"/>
      <c r="S12" s="1187"/>
      <c r="T12" s="1187"/>
      <c r="U12" s="1187"/>
      <c r="V12" s="1187"/>
      <c r="W12" s="1187"/>
      <c r="X12" s="1187"/>
      <c r="Y12" s="1187"/>
      <c r="Z12" s="1187"/>
      <c r="AA12" s="1187"/>
      <c r="AB12" s="1187"/>
      <c r="AC12" s="1187"/>
      <c r="AD12" s="1187"/>
      <c r="AE12" s="1187"/>
      <c r="AF12" s="1187"/>
      <c r="AG12" s="1187"/>
      <c r="AH12" s="1187"/>
      <c r="AI12" s="1187"/>
      <c r="AJ12" s="1187"/>
      <c r="AK12" s="1187"/>
      <c r="AL12" s="1187"/>
      <c r="AM12" s="1187"/>
      <c r="AN12" s="1187"/>
      <c r="AO12" s="1187"/>
      <c r="AP12" s="1187"/>
      <c r="AQ12" s="1187"/>
      <c r="AR12" s="1187"/>
      <c r="AS12" s="1187"/>
      <c r="AT12" s="1187"/>
      <c r="AU12" s="1187"/>
      <c r="AV12" s="1187"/>
      <c r="AW12" s="1187"/>
      <c r="AX12" s="1187"/>
      <c r="AY12" s="1187"/>
      <c r="AZ12" s="1187"/>
      <c r="BA12" s="1187"/>
      <c r="BB12" s="1187"/>
      <c r="BC12" s="1187"/>
      <c r="BD12" s="1187"/>
      <c r="BE12" s="1188"/>
    </row>
    <row r="13" spans="2:57" s="1189" customFormat="1" ht="94.5" customHeight="1">
      <c r="B13" s="1186"/>
      <c r="C13" s="1187"/>
      <c r="D13" s="1187"/>
      <c r="E13" s="1187"/>
      <c r="F13" s="1187"/>
      <c r="G13" s="1187"/>
      <c r="H13" s="1187"/>
      <c r="I13" s="1187"/>
      <c r="J13" s="1187"/>
      <c r="K13" s="1187"/>
      <c r="L13" s="1187"/>
      <c r="M13" s="1187"/>
      <c r="N13" s="1187"/>
      <c r="O13" s="1187"/>
      <c r="P13" s="1187"/>
      <c r="Q13" s="1445" t="s">
        <v>636</v>
      </c>
      <c r="R13" s="1445"/>
      <c r="S13" s="1445"/>
      <c r="T13" s="1445"/>
      <c r="U13" s="1445"/>
      <c r="V13" s="1445"/>
      <c r="W13" s="1445"/>
      <c r="X13" s="1445"/>
      <c r="Y13" s="1445"/>
      <c r="Z13" s="1445"/>
      <c r="AA13" s="1445"/>
      <c r="AB13" s="1445"/>
      <c r="AC13" s="1445"/>
      <c r="AD13" s="1445"/>
      <c r="AE13" s="1445"/>
      <c r="AF13" s="1445"/>
      <c r="AG13" s="1445"/>
      <c r="AH13" s="1445"/>
      <c r="AI13" s="1445"/>
      <c r="AJ13" s="1445"/>
      <c r="AK13" s="1445"/>
      <c r="AL13" s="1445"/>
      <c r="AM13" s="1187"/>
      <c r="AN13" s="1187"/>
      <c r="AO13" s="1187"/>
      <c r="AP13" s="1187"/>
      <c r="AQ13" s="1187"/>
      <c r="AR13" s="1187"/>
      <c r="AS13" s="1187"/>
      <c r="AT13" s="1187"/>
      <c r="AU13" s="1187"/>
      <c r="AV13" s="1187"/>
      <c r="AW13" s="1187"/>
      <c r="AX13" s="1187"/>
      <c r="AY13" s="1187"/>
      <c r="AZ13" s="1187"/>
      <c r="BA13" s="1187"/>
      <c r="BB13" s="1187"/>
      <c r="BC13" s="1187"/>
      <c r="BD13" s="1187"/>
      <c r="BE13" s="1188"/>
    </row>
    <row r="14" spans="2:57" s="1189" customFormat="1" ht="21" customHeight="1" thickBot="1">
      <c r="B14" s="1186"/>
      <c r="C14" s="1187"/>
      <c r="D14" s="1190"/>
      <c r="E14" s="1190"/>
      <c r="F14" s="1190"/>
      <c r="G14" s="1190"/>
      <c r="H14" s="1190"/>
      <c r="I14" s="1190"/>
      <c r="J14" s="1190"/>
      <c r="K14" s="1190"/>
      <c r="L14" s="1190"/>
      <c r="M14" s="1190"/>
      <c r="N14" s="1190"/>
      <c r="O14" s="1190"/>
      <c r="P14" s="1190"/>
      <c r="Q14" s="1187"/>
      <c r="R14" s="1187"/>
      <c r="S14" s="1187"/>
      <c r="T14" s="1187"/>
      <c r="U14" s="1187"/>
      <c r="V14" s="1187"/>
      <c r="W14" s="1187"/>
      <c r="X14" s="1187"/>
      <c r="Y14" s="1187"/>
      <c r="Z14" s="1187"/>
      <c r="AA14" s="1187"/>
      <c r="AB14" s="1187"/>
      <c r="AC14" s="1187"/>
      <c r="AD14" s="1187"/>
      <c r="AE14" s="1187"/>
      <c r="AF14" s="1187"/>
      <c r="AG14" s="1187"/>
      <c r="AH14" s="1187"/>
      <c r="AI14" s="1187"/>
      <c r="AJ14" s="1187"/>
      <c r="AK14" s="1187"/>
      <c r="AL14" s="1187"/>
      <c r="AM14" s="1190"/>
      <c r="AN14" s="1190"/>
      <c r="AO14" s="1190"/>
      <c r="AP14" s="1190"/>
      <c r="AQ14" s="1190"/>
      <c r="AR14" s="1190"/>
      <c r="AS14" s="1190"/>
      <c r="AT14" s="1190"/>
      <c r="AU14" s="1190"/>
      <c r="AV14" s="1190"/>
      <c r="AW14" s="1190"/>
      <c r="AX14" s="1190"/>
      <c r="AY14" s="1190"/>
      <c r="AZ14" s="1190"/>
      <c r="BA14" s="1190"/>
      <c r="BB14" s="1190"/>
      <c r="BC14" s="1190"/>
      <c r="BD14" s="1190"/>
      <c r="BE14" s="1191"/>
    </row>
    <row r="15" spans="2:57" s="1189" customFormat="1" ht="21" customHeight="1" thickBot="1">
      <c r="B15" s="1186"/>
      <c r="C15" s="1187"/>
      <c r="D15" s="1190"/>
      <c r="E15" s="1190"/>
      <c r="F15" s="1190"/>
      <c r="G15" s="1190"/>
      <c r="H15" s="1190"/>
      <c r="I15" s="1190"/>
      <c r="J15" s="1190"/>
      <c r="K15" s="1190"/>
      <c r="L15" s="1190"/>
      <c r="M15" s="1190"/>
      <c r="N15" s="1190"/>
      <c r="O15" s="1190"/>
      <c r="P15" s="1190"/>
      <c r="Q15" s="1187"/>
      <c r="R15" s="1187"/>
      <c r="S15" s="1187"/>
      <c r="T15" s="1187"/>
      <c r="U15" s="1187"/>
      <c r="V15" s="1187"/>
      <c r="W15" s="1187"/>
      <c r="X15" s="1187"/>
      <c r="Y15" s="1187"/>
      <c r="Z15" s="1187"/>
      <c r="AA15" s="1187"/>
      <c r="AB15" s="1187"/>
      <c r="AC15" s="1187"/>
      <c r="AD15" s="1192"/>
      <c r="AE15" s="1193"/>
      <c r="AF15" s="1193"/>
      <c r="AG15" s="1193"/>
      <c r="AH15" s="1193"/>
      <c r="AI15" s="1193"/>
      <c r="AJ15" s="1193"/>
      <c r="AK15" s="1193"/>
      <c r="AL15" s="1193"/>
      <c r="AM15" s="1194"/>
      <c r="AN15" s="1194"/>
      <c r="AO15" s="1194"/>
      <c r="AP15" s="1194"/>
      <c r="AQ15" s="1194"/>
      <c r="AR15" s="1194"/>
      <c r="AS15" s="1194"/>
      <c r="AT15" s="1194"/>
      <c r="AU15" s="1194"/>
      <c r="AV15" s="1194"/>
      <c r="AW15" s="1194"/>
      <c r="AX15" s="1194"/>
      <c r="AY15" s="1194"/>
      <c r="AZ15" s="1194"/>
      <c r="BA15" s="1194"/>
      <c r="BB15" s="1194"/>
      <c r="BC15" s="1195"/>
      <c r="BD15" s="1190"/>
      <c r="BE15" s="1191"/>
    </row>
    <row r="16" spans="2:57" s="1189" customFormat="1" ht="39.9" customHeight="1">
      <c r="B16" s="1186"/>
      <c r="C16" s="1448" t="s">
        <v>637</v>
      </c>
      <c r="D16" s="1449"/>
      <c r="E16" s="1449"/>
      <c r="F16" s="1449"/>
      <c r="G16" s="1449"/>
      <c r="H16" s="1449"/>
      <c r="I16" s="1449"/>
      <c r="J16" s="1449"/>
      <c r="K16" s="1449"/>
      <c r="L16" s="1449"/>
      <c r="M16" s="1449"/>
      <c r="N16" s="1449"/>
      <c r="O16" s="1449"/>
      <c r="P16" s="1449"/>
      <c r="Q16" s="1449"/>
      <c r="R16" s="1449"/>
      <c r="S16" s="1449"/>
      <c r="T16" s="1449"/>
      <c r="U16" s="1449"/>
      <c r="V16" s="1449"/>
      <c r="W16" s="1449"/>
      <c r="X16" s="1449"/>
      <c r="Y16" s="1449"/>
      <c r="Z16" s="1449"/>
      <c r="AA16" s="1449"/>
      <c r="AB16" s="1450"/>
      <c r="AC16" s="1187"/>
      <c r="AD16" s="1186"/>
      <c r="AE16" s="1196"/>
      <c r="AF16" s="1197"/>
      <c r="AG16" s="1197"/>
      <c r="AH16" s="1197"/>
      <c r="AI16" s="1198"/>
      <c r="AJ16" s="1198"/>
      <c r="AK16" s="1199"/>
      <c r="AL16" s="1198"/>
      <c r="AM16" s="1198"/>
      <c r="AN16" s="1198"/>
      <c r="AO16" s="1198"/>
      <c r="AP16" s="1198"/>
      <c r="AQ16" s="1198"/>
      <c r="AR16" s="1200"/>
      <c r="AS16" s="1200"/>
      <c r="AT16" s="1201"/>
      <c r="AU16" s="1201"/>
      <c r="AV16" s="1201"/>
      <c r="AW16" s="1197"/>
      <c r="AX16" s="1197"/>
      <c r="AY16" s="1198"/>
      <c r="AZ16" s="1198"/>
      <c r="BA16" s="1198"/>
      <c r="BB16" s="1202"/>
      <c r="BC16" s="1203"/>
      <c r="BD16" s="1190"/>
      <c r="BE16" s="1191"/>
    </row>
    <row r="17" spans="2:57" s="1189" customFormat="1" ht="39.9" customHeight="1" thickBot="1">
      <c r="B17" s="1186"/>
      <c r="C17" s="1451"/>
      <c r="D17" s="1452"/>
      <c r="E17" s="1452"/>
      <c r="F17" s="1452"/>
      <c r="G17" s="1452"/>
      <c r="H17" s="1452"/>
      <c r="I17" s="1452"/>
      <c r="J17" s="1452"/>
      <c r="K17" s="1452"/>
      <c r="L17" s="1452"/>
      <c r="M17" s="1452"/>
      <c r="N17" s="1452"/>
      <c r="O17" s="1452"/>
      <c r="P17" s="1452"/>
      <c r="Q17" s="1452"/>
      <c r="R17" s="1452"/>
      <c r="S17" s="1452"/>
      <c r="T17" s="1452"/>
      <c r="U17" s="1452"/>
      <c r="V17" s="1452"/>
      <c r="W17" s="1452"/>
      <c r="X17" s="1452"/>
      <c r="Y17" s="1452"/>
      <c r="Z17" s="1452"/>
      <c r="AA17" s="1452"/>
      <c r="AB17" s="1453"/>
      <c r="AC17" s="1187"/>
      <c r="AD17" s="1186"/>
      <c r="AE17" s="1204"/>
      <c r="AF17" s="1205" t="s">
        <v>638</v>
      </c>
      <c r="AG17" s="1206"/>
      <c r="AH17" s="1206"/>
      <c r="AI17" s="1206"/>
      <c r="AJ17" s="1206"/>
      <c r="AK17" s="1207"/>
      <c r="AL17" s="1206"/>
      <c r="AM17" s="1207"/>
      <c r="AN17" s="1207"/>
      <c r="AO17" s="1208"/>
      <c r="AP17" s="1208"/>
      <c r="AQ17" s="1208"/>
      <c r="AR17" s="1208"/>
      <c r="AS17" s="1208"/>
      <c r="AT17" s="1209"/>
      <c r="AU17" s="1209"/>
      <c r="AV17" s="1209"/>
      <c r="AW17" s="1210"/>
      <c r="AX17" s="1210"/>
      <c r="AY17" s="1208"/>
      <c r="AZ17" s="1211"/>
      <c r="BA17" s="1211"/>
      <c r="BB17" s="1212"/>
      <c r="BC17" s="1203"/>
      <c r="BD17" s="1190"/>
      <c r="BE17" s="1191"/>
    </row>
    <row r="18" spans="2:57" s="1189" customFormat="1" ht="17.25" customHeight="1" thickBot="1">
      <c r="B18" s="1213"/>
      <c r="C18" s="1337"/>
      <c r="D18" s="1214"/>
      <c r="E18" s="1214"/>
      <c r="F18" s="1214"/>
      <c r="G18" s="1214"/>
      <c r="H18" s="1214"/>
      <c r="I18" s="1214"/>
      <c r="J18" s="1214"/>
      <c r="K18" s="1214"/>
      <c r="L18" s="1214"/>
      <c r="M18" s="1214"/>
      <c r="N18" s="1214"/>
      <c r="O18" s="1214"/>
      <c r="P18" s="1214"/>
      <c r="Q18" s="1214"/>
      <c r="R18" s="1214"/>
      <c r="S18" s="1214"/>
      <c r="T18" s="1214"/>
      <c r="U18" s="1214"/>
      <c r="V18" s="1214"/>
      <c r="W18" s="1214"/>
      <c r="X18" s="1214"/>
      <c r="Y18" s="1214"/>
      <c r="Z18" s="1214"/>
      <c r="AA18" s="1214"/>
      <c r="AB18" s="1214"/>
      <c r="AC18" s="1214"/>
      <c r="AD18" s="1215"/>
      <c r="AE18" s="1204"/>
      <c r="AF18" s="1206"/>
      <c r="AG18" s="1206"/>
      <c r="AH18" s="1206"/>
      <c r="AI18" s="1206"/>
      <c r="AJ18" s="1206"/>
      <c r="AK18" s="1216"/>
      <c r="AL18" s="1206"/>
      <c r="AM18" s="1208"/>
      <c r="AN18" s="1208"/>
      <c r="AO18" s="1208"/>
      <c r="AP18" s="1208"/>
      <c r="AQ18" s="1208"/>
      <c r="AR18" s="1210"/>
      <c r="AS18" s="1210"/>
      <c r="AT18" s="1217"/>
      <c r="AU18" s="1217"/>
      <c r="AV18" s="1217"/>
      <c r="AW18" s="1210"/>
      <c r="AX18" s="1210"/>
      <c r="AY18" s="1208"/>
      <c r="AZ18" s="1211"/>
      <c r="BA18" s="1211"/>
      <c r="BB18" s="1212"/>
      <c r="BC18" s="1203"/>
      <c r="BD18" s="1214"/>
      <c r="BE18" s="1218"/>
    </row>
    <row r="19" spans="2:57" s="1189" customFormat="1" ht="43.5" customHeight="1" thickBot="1">
      <c r="B19" s="1219"/>
      <c r="C19" s="1220"/>
      <c r="D19" s="1221"/>
      <c r="E19" s="1221"/>
      <c r="F19" s="1221"/>
      <c r="G19" s="1222"/>
      <c r="H19" s="1223"/>
      <c r="I19" s="1223"/>
      <c r="J19" s="1223"/>
      <c r="K19" s="1223"/>
      <c r="L19" s="1223"/>
      <c r="M19" s="1223"/>
      <c r="N19" s="1223"/>
      <c r="O19" s="1223"/>
      <c r="P19" s="1223"/>
      <c r="Q19" s="1223"/>
      <c r="R19" s="1223"/>
      <c r="S19" s="1223"/>
      <c r="T19" s="1223"/>
      <c r="U19" s="1223"/>
      <c r="V19" s="1221"/>
      <c r="W19" s="1224"/>
      <c r="X19" s="1221"/>
      <c r="Y19" s="1225"/>
      <c r="Z19" s="1225"/>
      <c r="AA19" s="1225"/>
      <c r="AB19" s="1226"/>
      <c r="AC19" s="1227"/>
      <c r="AD19" s="1228"/>
      <c r="AE19" s="1204"/>
      <c r="AF19" s="1229" t="s">
        <v>639</v>
      </c>
      <c r="AG19" s="1206"/>
      <c r="AH19" s="1206"/>
      <c r="AI19" s="1206"/>
      <c r="AJ19" s="1206"/>
      <c r="AK19" s="1216"/>
      <c r="AL19" s="1206"/>
      <c r="AM19" s="1210"/>
      <c r="AN19" s="1210"/>
      <c r="AO19" s="1210"/>
      <c r="AP19" s="1210"/>
      <c r="AQ19" s="1210"/>
      <c r="AR19" s="1230"/>
      <c r="AS19" s="1230"/>
      <c r="AT19" s="1209"/>
      <c r="AU19" s="1209"/>
      <c r="AV19" s="1209"/>
      <c r="AW19" s="1210"/>
      <c r="AX19" s="1210"/>
      <c r="AY19" s="1210"/>
      <c r="AZ19" s="1211"/>
      <c r="BA19" s="1211"/>
      <c r="BB19" s="1212"/>
      <c r="BC19" s="1203"/>
      <c r="BE19" s="1203"/>
    </row>
    <row r="20" spans="2:57" s="1189" customFormat="1" ht="24.75" customHeight="1" thickBot="1">
      <c r="B20" s="1219"/>
      <c r="C20" s="1219"/>
      <c r="D20" s="1463" t="s">
        <v>640</v>
      </c>
      <c r="E20" s="1464"/>
      <c r="F20" s="1231"/>
      <c r="G20" s="1465"/>
      <c r="H20" s="1466"/>
      <c r="I20" s="1466"/>
      <c r="J20" s="1466"/>
      <c r="K20" s="1466"/>
      <c r="L20" s="1466"/>
      <c r="M20" s="1466"/>
      <c r="N20" s="1466"/>
      <c r="O20" s="1466"/>
      <c r="P20" s="1466"/>
      <c r="Q20" s="1466"/>
      <c r="R20" s="1466"/>
      <c r="S20" s="1466"/>
      <c r="T20" s="1466"/>
      <c r="U20" s="1466"/>
      <c r="V20" s="1466"/>
      <c r="W20" s="1466"/>
      <c r="X20" s="1466"/>
      <c r="Y20" s="1466"/>
      <c r="Z20" s="1466"/>
      <c r="AA20" s="1467"/>
      <c r="AB20" s="1232"/>
      <c r="AC20" s="1185"/>
      <c r="AD20" s="1233"/>
      <c r="AE20" s="1204"/>
      <c r="AF20" s="1206"/>
      <c r="AG20" s="1206"/>
      <c r="AH20" s="1206"/>
      <c r="AI20" s="1206"/>
      <c r="AJ20" s="1206"/>
      <c r="AK20" s="1234"/>
      <c r="AL20" s="1206"/>
      <c r="AM20" s="1206"/>
      <c r="AN20" s="1206"/>
      <c r="AO20" s="1206"/>
      <c r="AP20" s="1206"/>
      <c r="AQ20" s="1206"/>
      <c r="AR20" s="1208"/>
      <c r="AS20" s="1208"/>
      <c r="AT20" s="1209"/>
      <c r="AU20" s="1209"/>
      <c r="AV20" s="1209"/>
      <c r="AW20" s="1210"/>
      <c r="AX20" s="1210"/>
      <c r="AY20" s="1235"/>
      <c r="AZ20" s="1211"/>
      <c r="BA20" s="1211"/>
      <c r="BB20" s="1236"/>
      <c r="BC20" s="1237"/>
      <c r="BE20" s="1203"/>
    </row>
    <row r="21" spans="2:57" s="1189" customFormat="1" ht="22.5" customHeight="1">
      <c r="B21" s="1219"/>
      <c r="C21" s="1219"/>
      <c r="D21" s="1464"/>
      <c r="E21" s="1464"/>
      <c r="F21" s="1231"/>
      <c r="G21" s="1468"/>
      <c r="H21" s="1469"/>
      <c r="I21" s="1469"/>
      <c r="J21" s="1469"/>
      <c r="K21" s="1469"/>
      <c r="L21" s="1469"/>
      <c r="M21" s="1469"/>
      <c r="N21" s="1469"/>
      <c r="O21" s="1469"/>
      <c r="P21" s="1469"/>
      <c r="Q21" s="1469"/>
      <c r="R21" s="1469"/>
      <c r="S21" s="1469"/>
      <c r="T21" s="1469"/>
      <c r="U21" s="1469"/>
      <c r="V21" s="1469"/>
      <c r="W21" s="1469"/>
      <c r="X21" s="1469"/>
      <c r="Y21" s="1469"/>
      <c r="Z21" s="1469"/>
      <c r="AA21" s="1470"/>
      <c r="AB21" s="1232"/>
      <c r="AC21" s="1185"/>
      <c r="AD21" s="1233"/>
      <c r="AE21" s="1204"/>
      <c r="AF21" s="1474"/>
      <c r="AG21" s="1475"/>
      <c r="AH21" s="1475"/>
      <c r="AI21" s="1475"/>
      <c r="AJ21" s="1475"/>
      <c r="AK21" s="1475"/>
      <c r="AL21" s="1475"/>
      <c r="AM21" s="1475"/>
      <c r="AN21" s="1475"/>
      <c r="AO21" s="1475"/>
      <c r="AP21" s="1475"/>
      <c r="AQ21" s="1475"/>
      <c r="AR21" s="1475"/>
      <c r="AS21" s="1475"/>
      <c r="AT21" s="1475"/>
      <c r="AU21" s="1475"/>
      <c r="AV21" s="1475"/>
      <c r="AW21" s="1475"/>
      <c r="AX21" s="1475"/>
      <c r="AY21" s="1475"/>
      <c r="AZ21" s="1475"/>
      <c r="BA21" s="1476"/>
      <c r="BB21" s="1212"/>
      <c r="BC21" s="1203"/>
      <c r="BE21" s="1203"/>
    </row>
    <row r="22" spans="2:57" s="1189" customFormat="1" ht="39.9" customHeight="1" thickBot="1">
      <c r="B22" s="1219"/>
      <c r="C22" s="1219"/>
      <c r="D22" s="1464"/>
      <c r="E22" s="1464"/>
      <c r="F22" s="1185"/>
      <c r="G22" s="1468"/>
      <c r="H22" s="1469"/>
      <c r="I22" s="1469"/>
      <c r="J22" s="1469"/>
      <c r="K22" s="1469"/>
      <c r="L22" s="1469"/>
      <c r="M22" s="1469"/>
      <c r="N22" s="1469"/>
      <c r="O22" s="1469"/>
      <c r="P22" s="1469"/>
      <c r="Q22" s="1469"/>
      <c r="R22" s="1469"/>
      <c r="S22" s="1469"/>
      <c r="T22" s="1469"/>
      <c r="U22" s="1469"/>
      <c r="V22" s="1469"/>
      <c r="W22" s="1469"/>
      <c r="X22" s="1469"/>
      <c r="Y22" s="1469"/>
      <c r="Z22" s="1469"/>
      <c r="AA22" s="1470"/>
      <c r="AB22" s="1232"/>
      <c r="AC22" s="1185"/>
      <c r="AD22" s="1233"/>
      <c r="AE22" s="1204"/>
      <c r="AF22" s="1477"/>
      <c r="AG22" s="1478"/>
      <c r="AH22" s="1478"/>
      <c r="AI22" s="1478"/>
      <c r="AJ22" s="1478"/>
      <c r="AK22" s="1478"/>
      <c r="AL22" s="1478"/>
      <c r="AM22" s="1478"/>
      <c r="AN22" s="1478"/>
      <c r="AO22" s="1478"/>
      <c r="AP22" s="1478"/>
      <c r="AQ22" s="1478"/>
      <c r="AR22" s="1478"/>
      <c r="AS22" s="1478"/>
      <c r="AT22" s="1478"/>
      <c r="AU22" s="1478"/>
      <c r="AV22" s="1478"/>
      <c r="AW22" s="1478"/>
      <c r="AX22" s="1478"/>
      <c r="AY22" s="1478"/>
      <c r="AZ22" s="1478"/>
      <c r="BA22" s="1479"/>
      <c r="BB22" s="1212"/>
      <c r="BC22" s="1203"/>
      <c r="BE22" s="1203"/>
    </row>
    <row r="23" spans="2:57" s="1185" customFormat="1" ht="39.9" customHeight="1" thickBot="1">
      <c r="B23" s="1233"/>
      <c r="C23" s="1233"/>
      <c r="D23" s="1464"/>
      <c r="E23" s="1464"/>
      <c r="G23" s="1468"/>
      <c r="H23" s="1469"/>
      <c r="I23" s="1469"/>
      <c r="J23" s="1469"/>
      <c r="K23" s="1469"/>
      <c r="L23" s="1469"/>
      <c r="M23" s="1469"/>
      <c r="N23" s="1469"/>
      <c r="O23" s="1469"/>
      <c r="P23" s="1469"/>
      <c r="Q23" s="1469"/>
      <c r="R23" s="1469"/>
      <c r="S23" s="1469"/>
      <c r="T23" s="1469"/>
      <c r="U23" s="1469"/>
      <c r="V23" s="1469"/>
      <c r="W23" s="1469"/>
      <c r="X23" s="1469"/>
      <c r="Y23" s="1469"/>
      <c r="Z23" s="1469"/>
      <c r="AA23" s="1470"/>
      <c r="AB23" s="1232"/>
      <c r="AD23" s="1233"/>
      <c r="AE23" s="1238"/>
      <c r="AF23" s="1239"/>
      <c r="AG23" s="1239"/>
      <c r="AH23" s="1239"/>
      <c r="AI23" s="1239"/>
      <c r="AJ23" s="1239"/>
      <c r="AK23" s="1239"/>
      <c r="AL23" s="1239"/>
      <c r="AM23" s="1239"/>
      <c r="AN23" s="1239"/>
      <c r="AO23" s="1239"/>
      <c r="AP23" s="1239"/>
      <c r="AQ23" s="1239"/>
      <c r="AR23" s="1239"/>
      <c r="AS23" s="1239"/>
      <c r="AT23" s="1239"/>
      <c r="AU23" s="1239"/>
      <c r="AV23" s="1239"/>
      <c r="AW23" s="1240"/>
      <c r="AX23" s="1240"/>
      <c r="AY23" s="1241"/>
      <c r="AZ23" s="1241"/>
      <c r="BA23" s="1242"/>
      <c r="BB23" s="1243"/>
      <c r="BC23" s="1203"/>
      <c r="BE23" s="1237"/>
    </row>
    <row r="24" spans="2:57" s="1189" customFormat="1" ht="39.9" customHeight="1">
      <c r="B24" s="1219"/>
      <c r="C24" s="1219"/>
      <c r="D24" s="1464"/>
      <c r="E24" s="1464"/>
      <c r="F24" s="1185"/>
      <c r="G24" s="1468"/>
      <c r="H24" s="1469"/>
      <c r="I24" s="1469"/>
      <c r="J24" s="1469"/>
      <c r="K24" s="1469"/>
      <c r="L24" s="1469"/>
      <c r="M24" s="1469"/>
      <c r="N24" s="1469"/>
      <c r="O24" s="1469"/>
      <c r="P24" s="1469"/>
      <c r="Q24" s="1469"/>
      <c r="R24" s="1469"/>
      <c r="S24" s="1469"/>
      <c r="T24" s="1469"/>
      <c r="U24" s="1469"/>
      <c r="V24" s="1469"/>
      <c r="W24" s="1469"/>
      <c r="X24" s="1469"/>
      <c r="Y24" s="1469"/>
      <c r="Z24" s="1469"/>
      <c r="AA24" s="1470"/>
      <c r="AB24" s="1232"/>
      <c r="AC24" s="1185"/>
      <c r="AD24" s="1233"/>
      <c r="BC24" s="1203"/>
      <c r="BE24" s="1203"/>
    </row>
    <row r="25" spans="2:57" s="1189" customFormat="1" ht="39.9" customHeight="1">
      <c r="B25" s="1219"/>
      <c r="C25" s="1219"/>
      <c r="D25" s="1464"/>
      <c r="E25" s="1464"/>
      <c r="F25" s="1185"/>
      <c r="G25" s="1468"/>
      <c r="H25" s="1469"/>
      <c r="I25" s="1469"/>
      <c r="J25" s="1469"/>
      <c r="K25" s="1469"/>
      <c r="L25" s="1469"/>
      <c r="M25" s="1469"/>
      <c r="N25" s="1469"/>
      <c r="O25" s="1469"/>
      <c r="P25" s="1469"/>
      <c r="Q25" s="1469"/>
      <c r="R25" s="1469"/>
      <c r="S25" s="1469"/>
      <c r="T25" s="1469"/>
      <c r="U25" s="1469"/>
      <c r="V25" s="1469"/>
      <c r="W25" s="1469"/>
      <c r="X25" s="1469"/>
      <c r="Y25" s="1469"/>
      <c r="Z25" s="1469"/>
      <c r="AA25" s="1470"/>
      <c r="AB25" s="1232"/>
      <c r="AC25" s="1185"/>
      <c r="AD25" s="1233"/>
      <c r="AE25" s="1244" t="s">
        <v>641</v>
      </c>
      <c r="BC25" s="1203"/>
      <c r="BE25" s="1203"/>
    </row>
    <row r="26" spans="2:57" s="1189" customFormat="1" ht="39.9" customHeight="1" thickBot="1">
      <c r="B26" s="1219"/>
      <c r="C26" s="1219"/>
      <c r="D26" s="1464"/>
      <c r="E26" s="1464"/>
      <c r="F26" s="1185"/>
      <c r="G26" s="1468"/>
      <c r="H26" s="1469"/>
      <c r="I26" s="1469"/>
      <c r="J26" s="1469"/>
      <c r="K26" s="1469"/>
      <c r="L26" s="1469"/>
      <c r="M26" s="1469"/>
      <c r="N26" s="1469"/>
      <c r="O26" s="1469"/>
      <c r="P26" s="1469"/>
      <c r="Q26" s="1469"/>
      <c r="R26" s="1469"/>
      <c r="S26" s="1469"/>
      <c r="T26" s="1469"/>
      <c r="U26" s="1469"/>
      <c r="V26" s="1469"/>
      <c r="W26" s="1469"/>
      <c r="X26" s="1469"/>
      <c r="Y26" s="1469"/>
      <c r="Z26" s="1469"/>
      <c r="AA26" s="1470"/>
      <c r="AB26" s="1232"/>
      <c r="AC26" s="1185"/>
      <c r="AD26" s="1233"/>
      <c r="AE26" s="1245"/>
      <c r="AF26" s="1246"/>
      <c r="AG26" s="1246"/>
      <c r="AH26" s="1247"/>
      <c r="AI26" s="1245"/>
      <c r="AJ26" s="1246"/>
      <c r="AK26" s="1246"/>
      <c r="AL26" s="1247"/>
      <c r="AM26" s="1245"/>
      <c r="AN26" s="1246"/>
      <c r="AO26" s="1246"/>
      <c r="AP26" s="1247"/>
      <c r="AQ26" s="1245"/>
      <c r="AR26" s="1246"/>
      <c r="AS26" s="1246"/>
      <c r="BC26" s="1203"/>
      <c r="BE26" s="1203"/>
    </row>
    <row r="27" spans="2:57" s="1189" customFormat="1" ht="39.75" customHeight="1" thickBot="1">
      <c r="B27" s="1219"/>
      <c r="C27" s="1219"/>
      <c r="D27" s="1464"/>
      <c r="E27" s="1464"/>
      <c r="F27" s="1185"/>
      <c r="G27" s="1468"/>
      <c r="H27" s="1469"/>
      <c r="I27" s="1469"/>
      <c r="J27" s="1469"/>
      <c r="K27" s="1469"/>
      <c r="L27" s="1469"/>
      <c r="M27" s="1469"/>
      <c r="N27" s="1469"/>
      <c r="O27" s="1469"/>
      <c r="P27" s="1469"/>
      <c r="Q27" s="1469"/>
      <c r="R27" s="1469"/>
      <c r="S27" s="1469"/>
      <c r="T27" s="1469"/>
      <c r="U27" s="1469"/>
      <c r="V27" s="1469"/>
      <c r="W27" s="1469"/>
      <c r="X27" s="1469"/>
      <c r="Y27" s="1469"/>
      <c r="Z27" s="1469"/>
      <c r="AA27" s="1470"/>
      <c r="AB27" s="1232"/>
      <c r="AC27" s="1185"/>
      <c r="AD27" s="1233"/>
      <c r="AE27" s="1248"/>
      <c r="AF27" s="1480">
        <v>302</v>
      </c>
      <c r="AG27" s="1481"/>
      <c r="AI27" s="1248"/>
      <c r="AJ27" s="1480">
        <v>303</v>
      </c>
      <c r="AK27" s="1481"/>
      <c r="AM27" s="1248"/>
      <c r="AN27" s="1480">
        <v>840</v>
      </c>
      <c r="AO27" s="1481"/>
      <c r="BC27" s="1203"/>
      <c r="BE27" s="1203"/>
    </row>
    <row r="28" spans="2:57" s="1189" customFormat="1" ht="39.75" customHeight="1">
      <c r="B28" s="1219"/>
      <c r="C28" s="1219"/>
      <c r="D28" s="1464"/>
      <c r="E28" s="1464"/>
      <c r="F28" s="1185"/>
      <c r="G28" s="1468"/>
      <c r="H28" s="1469"/>
      <c r="I28" s="1469"/>
      <c r="J28" s="1469"/>
      <c r="K28" s="1469"/>
      <c r="L28" s="1469"/>
      <c r="M28" s="1469"/>
      <c r="N28" s="1469"/>
      <c r="O28" s="1469"/>
      <c r="P28" s="1469"/>
      <c r="Q28" s="1469"/>
      <c r="R28" s="1469"/>
      <c r="S28" s="1469"/>
      <c r="T28" s="1469"/>
      <c r="U28" s="1469"/>
      <c r="V28" s="1469"/>
      <c r="W28" s="1469"/>
      <c r="X28" s="1469"/>
      <c r="Y28" s="1469"/>
      <c r="Z28" s="1469"/>
      <c r="AA28" s="1470"/>
      <c r="AB28" s="1232"/>
      <c r="AC28" s="1185"/>
      <c r="AD28" s="1233"/>
      <c r="AE28" s="1245"/>
      <c r="AF28" s="1246"/>
      <c r="AG28" s="1246"/>
      <c r="AH28" s="1247"/>
      <c r="AI28" s="1245"/>
      <c r="AJ28" s="1246"/>
      <c r="AK28" s="1246"/>
      <c r="AL28" s="1247"/>
      <c r="AM28" s="1245"/>
      <c r="AN28" s="1246"/>
      <c r="AO28" s="1246"/>
      <c r="AP28" s="1247"/>
      <c r="AQ28" s="1245"/>
      <c r="AR28" s="1246"/>
      <c r="AS28" s="1246"/>
      <c r="BC28" s="1203"/>
      <c r="BE28" s="1203"/>
    </row>
    <row r="29" spans="2:57" s="1189" customFormat="1" ht="18.75" customHeight="1" thickBot="1">
      <c r="B29" s="1219"/>
      <c r="C29" s="1219"/>
      <c r="D29" s="1464"/>
      <c r="E29" s="1464"/>
      <c r="F29" s="1185"/>
      <c r="G29" s="1468"/>
      <c r="H29" s="1469"/>
      <c r="I29" s="1469"/>
      <c r="J29" s="1469"/>
      <c r="K29" s="1469"/>
      <c r="L29" s="1469"/>
      <c r="M29" s="1469"/>
      <c r="N29" s="1469"/>
      <c r="O29" s="1469"/>
      <c r="P29" s="1469"/>
      <c r="Q29" s="1469"/>
      <c r="R29" s="1469"/>
      <c r="S29" s="1469"/>
      <c r="T29" s="1469"/>
      <c r="U29" s="1469"/>
      <c r="V29" s="1469"/>
      <c r="W29" s="1469"/>
      <c r="X29" s="1469"/>
      <c r="Y29" s="1469"/>
      <c r="Z29" s="1469"/>
      <c r="AA29" s="1470"/>
      <c r="AB29" s="1232"/>
      <c r="AC29" s="1185"/>
      <c r="AD29" s="1249"/>
      <c r="AE29" s="1250"/>
      <c r="AF29" s="1251"/>
      <c r="AG29" s="1251"/>
      <c r="AH29" s="1250"/>
      <c r="AI29" s="1250"/>
      <c r="AJ29" s="1251"/>
      <c r="AK29" s="1251"/>
      <c r="AL29" s="1250"/>
      <c r="AM29" s="1250"/>
      <c r="AN29" s="1251"/>
      <c r="AO29" s="1251"/>
      <c r="AP29" s="1250"/>
      <c r="AQ29" s="1250"/>
      <c r="AR29" s="1251"/>
      <c r="AS29" s="1251"/>
      <c r="AT29" s="1250"/>
      <c r="AU29" s="1250"/>
      <c r="AV29" s="1250"/>
      <c r="AW29" s="1250"/>
      <c r="AX29" s="1250"/>
      <c r="AY29" s="1250"/>
      <c r="AZ29" s="1250"/>
      <c r="BA29" s="1250"/>
      <c r="BB29" s="1250"/>
      <c r="BC29" s="1252"/>
      <c r="BE29" s="1203"/>
    </row>
    <row r="30" spans="2:57" s="1189" customFormat="1" ht="39.9" customHeight="1" thickBot="1">
      <c r="B30" s="1219"/>
      <c r="C30" s="1219"/>
      <c r="D30" s="1464"/>
      <c r="E30" s="1464"/>
      <c r="F30" s="1185"/>
      <c r="G30" s="1468"/>
      <c r="H30" s="1469"/>
      <c r="I30" s="1469"/>
      <c r="J30" s="1469"/>
      <c r="K30" s="1469"/>
      <c r="L30" s="1469"/>
      <c r="M30" s="1469"/>
      <c r="N30" s="1469"/>
      <c r="O30" s="1469"/>
      <c r="P30" s="1469"/>
      <c r="Q30" s="1469"/>
      <c r="R30" s="1469"/>
      <c r="S30" s="1469"/>
      <c r="T30" s="1469"/>
      <c r="U30" s="1469"/>
      <c r="V30" s="1469"/>
      <c r="W30" s="1469"/>
      <c r="X30" s="1469"/>
      <c r="Y30" s="1469"/>
      <c r="Z30" s="1469"/>
      <c r="AA30" s="1470"/>
      <c r="AB30" s="1232"/>
      <c r="AC30" s="1185"/>
      <c r="AD30" s="1185"/>
      <c r="AE30" s="1185"/>
      <c r="AF30" s="1253"/>
      <c r="AG30" s="1253"/>
      <c r="AH30" s="1253"/>
      <c r="AI30" s="1253"/>
      <c r="AJ30" s="1253"/>
      <c r="AK30" s="1253"/>
      <c r="AL30" s="1253"/>
      <c r="AM30" s="1253"/>
      <c r="AN30" s="1253"/>
      <c r="AO30" s="1253"/>
      <c r="AP30" s="1253"/>
      <c r="AQ30" s="1253"/>
      <c r="AR30" s="1253"/>
      <c r="AS30" s="1253"/>
      <c r="AT30" s="1253"/>
      <c r="AU30" s="1253"/>
      <c r="AV30" s="1253"/>
      <c r="AY30" s="1335"/>
      <c r="AZ30" s="1335"/>
      <c r="BA30" s="1244"/>
      <c r="BE30" s="1203"/>
    </row>
    <row r="31" spans="2:57" s="1189" customFormat="1" ht="21" customHeight="1">
      <c r="B31" s="1219"/>
      <c r="C31" s="1219"/>
      <c r="D31" s="1464"/>
      <c r="E31" s="1464"/>
      <c r="F31" s="1185"/>
      <c r="G31" s="1468"/>
      <c r="H31" s="1469"/>
      <c r="I31" s="1469"/>
      <c r="J31" s="1469"/>
      <c r="K31" s="1469"/>
      <c r="L31" s="1469"/>
      <c r="M31" s="1469"/>
      <c r="N31" s="1469"/>
      <c r="O31" s="1469"/>
      <c r="P31" s="1469"/>
      <c r="Q31" s="1469"/>
      <c r="R31" s="1469"/>
      <c r="S31" s="1469"/>
      <c r="T31" s="1469"/>
      <c r="U31" s="1469"/>
      <c r="V31" s="1469"/>
      <c r="W31" s="1469"/>
      <c r="X31" s="1469"/>
      <c r="Y31" s="1469"/>
      <c r="Z31" s="1469"/>
      <c r="AA31" s="1470"/>
      <c r="AB31" s="1232"/>
      <c r="AC31" s="1185"/>
      <c r="AD31" s="1254"/>
      <c r="AE31" s="1223"/>
      <c r="AF31" s="1223"/>
      <c r="AG31" s="1223"/>
      <c r="AH31" s="1223"/>
      <c r="AI31" s="1223"/>
      <c r="AJ31" s="1223"/>
      <c r="AK31" s="1255"/>
      <c r="AL31" s="1223"/>
      <c r="AM31" s="1223"/>
      <c r="AN31" s="1223"/>
      <c r="AO31" s="1223"/>
      <c r="AP31" s="1223"/>
      <c r="AQ31" s="1223"/>
      <c r="AR31" s="1223"/>
      <c r="AS31" s="1223"/>
      <c r="AT31" s="1256"/>
      <c r="AU31" s="1256"/>
      <c r="AV31" s="1256"/>
      <c r="AW31" s="1221"/>
      <c r="AX31" s="1221"/>
      <c r="AY31" s="1257"/>
      <c r="AZ31" s="1257"/>
      <c r="BA31" s="1258"/>
      <c r="BB31" s="1221"/>
      <c r="BC31" s="1259"/>
      <c r="BE31" s="1203"/>
    </row>
    <row r="32" spans="2:57" s="1189" customFormat="1" ht="39.9" customHeight="1">
      <c r="B32" s="1219"/>
      <c r="C32" s="1219"/>
      <c r="D32" s="1464"/>
      <c r="E32" s="1464"/>
      <c r="F32" s="1185"/>
      <c r="G32" s="1468"/>
      <c r="H32" s="1469"/>
      <c r="I32" s="1469"/>
      <c r="J32" s="1469"/>
      <c r="K32" s="1469"/>
      <c r="L32" s="1469"/>
      <c r="M32" s="1469"/>
      <c r="N32" s="1469"/>
      <c r="O32" s="1469"/>
      <c r="P32" s="1469"/>
      <c r="Q32" s="1469"/>
      <c r="R32" s="1469"/>
      <c r="S32" s="1469"/>
      <c r="T32" s="1469"/>
      <c r="U32" s="1469"/>
      <c r="V32" s="1469"/>
      <c r="W32" s="1469"/>
      <c r="X32" s="1469"/>
      <c r="Y32" s="1469"/>
      <c r="Z32" s="1469"/>
      <c r="AA32" s="1470"/>
      <c r="AB32" s="1232"/>
      <c r="AC32" s="1185"/>
      <c r="AD32" s="1233"/>
      <c r="AE32" s="1185"/>
      <c r="AF32" s="1260" t="s">
        <v>643</v>
      </c>
      <c r="AG32" s="1261"/>
      <c r="AH32" s="1261"/>
      <c r="AI32" s="1261"/>
      <c r="AJ32" s="1261"/>
      <c r="AK32" s="1262"/>
      <c r="AL32" s="1261"/>
      <c r="AM32" s="1261"/>
      <c r="AN32" s="1261"/>
      <c r="AO32" s="1261"/>
      <c r="AP32" s="1261"/>
      <c r="AQ32" s="1261"/>
      <c r="AR32" s="1261"/>
      <c r="AS32" s="1261"/>
      <c r="AT32" s="1261"/>
      <c r="AU32" s="1261"/>
      <c r="AV32" s="1263"/>
      <c r="AW32" s="1263"/>
      <c r="AX32" s="1263"/>
      <c r="AY32" s="1264"/>
      <c r="AZ32" s="1264"/>
      <c r="BA32" s="1265"/>
      <c r="BB32" s="1263"/>
      <c r="BC32" s="1266"/>
      <c r="BE32" s="1203"/>
    </row>
    <row r="33" spans="2:57" s="1189" customFormat="1" ht="39.9" customHeight="1" thickBot="1">
      <c r="B33" s="1219"/>
      <c r="C33" s="1219"/>
      <c r="D33" s="1464"/>
      <c r="E33" s="1464"/>
      <c r="F33" s="1185"/>
      <c r="G33" s="1468"/>
      <c r="H33" s="1469"/>
      <c r="I33" s="1469"/>
      <c r="J33" s="1469"/>
      <c r="K33" s="1469"/>
      <c r="L33" s="1469"/>
      <c r="M33" s="1469"/>
      <c r="N33" s="1469"/>
      <c r="O33" s="1469"/>
      <c r="P33" s="1469"/>
      <c r="Q33" s="1469"/>
      <c r="R33" s="1469"/>
      <c r="S33" s="1469"/>
      <c r="T33" s="1469"/>
      <c r="U33" s="1469"/>
      <c r="V33" s="1469"/>
      <c r="W33" s="1469"/>
      <c r="X33" s="1469"/>
      <c r="Y33" s="1469"/>
      <c r="Z33" s="1469"/>
      <c r="AA33" s="1470"/>
      <c r="AB33" s="1232"/>
      <c r="AC33" s="1185"/>
      <c r="AD33" s="1233"/>
      <c r="AE33" s="1185"/>
      <c r="AF33" s="1261"/>
      <c r="AG33" s="1261"/>
      <c r="AH33" s="1261"/>
      <c r="AI33" s="1261"/>
      <c r="AJ33" s="1261"/>
      <c r="AK33" s="1262"/>
      <c r="AL33" s="1261"/>
      <c r="AM33" s="1261"/>
      <c r="AN33" s="1261"/>
      <c r="AO33" s="1261"/>
      <c r="AP33" s="1261"/>
      <c r="AQ33" s="1261"/>
      <c r="AR33" s="1261"/>
      <c r="AS33" s="1261"/>
      <c r="AT33" s="1261"/>
      <c r="AU33" s="1261"/>
      <c r="AV33" s="1263"/>
      <c r="AW33" s="1263"/>
      <c r="AX33" s="1263"/>
      <c r="AY33" s="1264"/>
      <c r="AZ33" s="1264"/>
      <c r="BA33" s="1265"/>
      <c r="BB33" s="1263"/>
      <c r="BC33" s="1266"/>
      <c r="BE33" s="1203"/>
    </row>
    <row r="34" spans="2:57" s="1189" customFormat="1" ht="36" customHeight="1">
      <c r="B34" s="1219"/>
      <c r="C34" s="1219"/>
      <c r="D34" s="1464"/>
      <c r="E34" s="1464"/>
      <c r="F34" s="1185"/>
      <c r="G34" s="1468"/>
      <c r="H34" s="1469"/>
      <c r="I34" s="1469"/>
      <c r="J34" s="1469"/>
      <c r="K34" s="1469"/>
      <c r="L34" s="1469"/>
      <c r="M34" s="1469"/>
      <c r="N34" s="1469"/>
      <c r="O34" s="1469"/>
      <c r="P34" s="1469"/>
      <c r="Q34" s="1469"/>
      <c r="R34" s="1469"/>
      <c r="S34" s="1469"/>
      <c r="T34" s="1469"/>
      <c r="U34" s="1469"/>
      <c r="V34" s="1469"/>
      <c r="W34" s="1469"/>
      <c r="X34" s="1469"/>
      <c r="Y34" s="1469"/>
      <c r="Z34" s="1469"/>
      <c r="AA34" s="1470"/>
      <c r="AB34" s="1232"/>
      <c r="AC34" s="1185"/>
      <c r="AD34" s="1233"/>
      <c r="AE34" s="1185"/>
      <c r="AF34" s="1260" t="s">
        <v>644</v>
      </c>
      <c r="AG34" s="1261"/>
      <c r="AH34" s="1261"/>
      <c r="AI34" s="1261"/>
      <c r="AJ34" s="1267" t="s">
        <v>645</v>
      </c>
      <c r="AK34" s="1482"/>
      <c r="AL34" s="1483"/>
      <c r="AM34" s="1483"/>
      <c r="AN34" s="1483"/>
      <c r="AO34" s="1483"/>
      <c r="AP34" s="1483"/>
      <c r="AQ34" s="1483"/>
      <c r="AR34" s="1483"/>
      <c r="AS34" s="1483"/>
      <c r="AT34" s="1483"/>
      <c r="AU34" s="1483"/>
      <c r="AV34" s="1483"/>
      <c r="AW34" s="1483"/>
      <c r="AX34" s="1483"/>
      <c r="AY34" s="1483"/>
      <c r="AZ34" s="1483"/>
      <c r="BA34" s="1484"/>
      <c r="BB34" s="1263"/>
      <c r="BC34" s="1266"/>
      <c r="BE34" s="1203"/>
    </row>
    <row r="35" spans="2:57" s="1189" customFormat="1" ht="36" customHeight="1" thickBot="1">
      <c r="B35" s="1219"/>
      <c r="C35" s="1219"/>
      <c r="D35" s="1464"/>
      <c r="E35" s="1464"/>
      <c r="F35" s="1185"/>
      <c r="G35" s="1468"/>
      <c r="H35" s="1469"/>
      <c r="I35" s="1469"/>
      <c r="J35" s="1469"/>
      <c r="K35" s="1469"/>
      <c r="L35" s="1469"/>
      <c r="M35" s="1469"/>
      <c r="N35" s="1469"/>
      <c r="O35" s="1469"/>
      <c r="P35" s="1469"/>
      <c r="Q35" s="1469"/>
      <c r="R35" s="1469"/>
      <c r="S35" s="1469"/>
      <c r="T35" s="1469"/>
      <c r="U35" s="1469"/>
      <c r="V35" s="1469"/>
      <c r="W35" s="1469"/>
      <c r="X35" s="1469"/>
      <c r="Y35" s="1469"/>
      <c r="Z35" s="1469"/>
      <c r="AA35" s="1470"/>
      <c r="AB35" s="1232"/>
      <c r="AC35" s="1185"/>
      <c r="AD35" s="1233"/>
      <c r="AE35" s="1185"/>
      <c r="AF35" s="1268" t="s">
        <v>646</v>
      </c>
      <c r="AG35" s="1261"/>
      <c r="AH35" s="1261"/>
      <c r="AI35" s="1261"/>
      <c r="AJ35" s="1267" t="s">
        <v>645</v>
      </c>
      <c r="AK35" s="1485"/>
      <c r="AL35" s="1486"/>
      <c r="AM35" s="1486"/>
      <c r="AN35" s="1486"/>
      <c r="AO35" s="1486"/>
      <c r="AP35" s="1486"/>
      <c r="AQ35" s="1486"/>
      <c r="AR35" s="1486"/>
      <c r="AS35" s="1486"/>
      <c r="AT35" s="1486"/>
      <c r="AU35" s="1486"/>
      <c r="AV35" s="1486"/>
      <c r="AW35" s="1486"/>
      <c r="AX35" s="1486"/>
      <c r="AY35" s="1486"/>
      <c r="AZ35" s="1486"/>
      <c r="BA35" s="1487"/>
      <c r="BB35" s="1263"/>
      <c r="BC35" s="1266"/>
      <c r="BE35" s="1203"/>
    </row>
    <row r="36" spans="2:57" s="1189" customFormat="1" ht="20.100000000000001" customHeight="1" thickBot="1">
      <c r="B36" s="1219"/>
      <c r="C36" s="1219"/>
      <c r="D36" s="1464"/>
      <c r="E36" s="1464"/>
      <c r="F36" s="1185"/>
      <c r="G36" s="1468"/>
      <c r="H36" s="1469"/>
      <c r="I36" s="1469"/>
      <c r="J36" s="1469"/>
      <c r="K36" s="1469"/>
      <c r="L36" s="1469"/>
      <c r="M36" s="1469"/>
      <c r="N36" s="1469"/>
      <c r="O36" s="1469"/>
      <c r="P36" s="1469"/>
      <c r="Q36" s="1469"/>
      <c r="R36" s="1469"/>
      <c r="S36" s="1469"/>
      <c r="T36" s="1469"/>
      <c r="U36" s="1469"/>
      <c r="V36" s="1469"/>
      <c r="W36" s="1469"/>
      <c r="X36" s="1469"/>
      <c r="Y36" s="1469"/>
      <c r="Z36" s="1469"/>
      <c r="AA36" s="1470"/>
      <c r="AB36" s="1232"/>
      <c r="AC36" s="1185"/>
      <c r="AD36" s="1233"/>
      <c r="AE36" s="1185"/>
      <c r="AF36" s="1261"/>
      <c r="AG36" s="1261"/>
      <c r="AH36" s="1261"/>
      <c r="AI36" s="1261"/>
      <c r="AJ36" s="1267"/>
      <c r="AK36" s="1262"/>
      <c r="AL36" s="1261"/>
      <c r="AM36" s="1260"/>
      <c r="AN36" s="1260"/>
      <c r="AO36" s="1260"/>
      <c r="AP36" s="1260"/>
      <c r="AQ36" s="1260"/>
      <c r="AR36" s="1261"/>
      <c r="AS36" s="1261"/>
      <c r="AT36" s="1261"/>
      <c r="AU36" s="1260"/>
      <c r="AV36" s="1263"/>
      <c r="AW36" s="1263"/>
      <c r="AX36" s="1263"/>
      <c r="AY36" s="1264"/>
      <c r="AZ36" s="1264"/>
      <c r="BA36" s="1265"/>
      <c r="BB36" s="1263"/>
      <c r="BC36" s="1266"/>
      <c r="BE36" s="1203"/>
    </row>
    <row r="37" spans="2:57" s="1189" customFormat="1" ht="36" customHeight="1">
      <c r="B37" s="1219"/>
      <c r="C37" s="1219"/>
      <c r="D37" s="1464"/>
      <c r="E37" s="1464"/>
      <c r="F37" s="1185"/>
      <c r="G37" s="1468"/>
      <c r="H37" s="1469"/>
      <c r="I37" s="1469"/>
      <c r="J37" s="1469"/>
      <c r="K37" s="1469"/>
      <c r="L37" s="1469"/>
      <c r="M37" s="1469"/>
      <c r="N37" s="1469"/>
      <c r="O37" s="1469"/>
      <c r="P37" s="1469"/>
      <c r="Q37" s="1469"/>
      <c r="R37" s="1469"/>
      <c r="S37" s="1469"/>
      <c r="T37" s="1469"/>
      <c r="U37" s="1469"/>
      <c r="V37" s="1469"/>
      <c r="W37" s="1469"/>
      <c r="X37" s="1469"/>
      <c r="Y37" s="1469"/>
      <c r="Z37" s="1469"/>
      <c r="AA37" s="1470"/>
      <c r="AB37" s="1232"/>
      <c r="AC37" s="1185"/>
      <c r="AD37" s="1233"/>
      <c r="AE37" s="1185"/>
      <c r="AF37" s="1260" t="s">
        <v>647</v>
      </c>
      <c r="AG37" s="1261"/>
      <c r="AH37" s="1261"/>
      <c r="AI37" s="1261"/>
      <c r="AJ37" s="1267" t="s">
        <v>645</v>
      </c>
      <c r="AK37" s="1482"/>
      <c r="AL37" s="1483"/>
      <c r="AM37" s="1483"/>
      <c r="AN37" s="1483"/>
      <c r="AO37" s="1483"/>
      <c r="AP37" s="1483"/>
      <c r="AQ37" s="1483"/>
      <c r="AR37" s="1483"/>
      <c r="AS37" s="1483"/>
      <c r="AT37" s="1483"/>
      <c r="AU37" s="1483"/>
      <c r="AV37" s="1483"/>
      <c r="AW37" s="1483"/>
      <c r="AX37" s="1483"/>
      <c r="AY37" s="1483"/>
      <c r="AZ37" s="1483"/>
      <c r="BA37" s="1484"/>
      <c r="BB37" s="1263"/>
      <c r="BC37" s="1266"/>
      <c r="BE37" s="1203"/>
    </row>
    <row r="38" spans="2:57" s="1189" customFormat="1" ht="36" customHeight="1" thickBot="1">
      <c r="B38" s="1219"/>
      <c r="C38" s="1219"/>
      <c r="D38" s="1464"/>
      <c r="E38" s="1464"/>
      <c r="F38" s="1185"/>
      <c r="G38" s="1468"/>
      <c r="H38" s="1469"/>
      <c r="I38" s="1469"/>
      <c r="J38" s="1469"/>
      <c r="K38" s="1469"/>
      <c r="L38" s="1469"/>
      <c r="M38" s="1469"/>
      <c r="N38" s="1469"/>
      <c r="O38" s="1469"/>
      <c r="P38" s="1469"/>
      <c r="Q38" s="1469"/>
      <c r="R38" s="1469"/>
      <c r="S38" s="1469"/>
      <c r="T38" s="1469"/>
      <c r="U38" s="1469"/>
      <c r="V38" s="1469"/>
      <c r="W38" s="1469"/>
      <c r="X38" s="1469"/>
      <c r="Y38" s="1469"/>
      <c r="Z38" s="1469"/>
      <c r="AA38" s="1470"/>
      <c r="AB38" s="1232"/>
      <c r="AC38" s="1185"/>
      <c r="AD38" s="1233"/>
      <c r="AE38" s="1185"/>
      <c r="AF38" s="1268" t="s">
        <v>648</v>
      </c>
      <c r="AG38" s="1261"/>
      <c r="AH38" s="1261"/>
      <c r="AI38" s="1261"/>
      <c r="AJ38" s="1267" t="s">
        <v>645</v>
      </c>
      <c r="AK38" s="1485"/>
      <c r="AL38" s="1486"/>
      <c r="AM38" s="1486"/>
      <c r="AN38" s="1486"/>
      <c r="AO38" s="1486"/>
      <c r="AP38" s="1486"/>
      <c r="AQ38" s="1486"/>
      <c r="AR38" s="1486"/>
      <c r="AS38" s="1486"/>
      <c r="AT38" s="1486"/>
      <c r="AU38" s="1486"/>
      <c r="AV38" s="1486"/>
      <c r="AW38" s="1486"/>
      <c r="AX38" s="1486"/>
      <c r="AY38" s="1486"/>
      <c r="AZ38" s="1486"/>
      <c r="BA38" s="1487"/>
      <c r="BB38" s="1263"/>
      <c r="BC38" s="1266"/>
      <c r="BE38" s="1203"/>
    </row>
    <row r="39" spans="2:57" s="1189" customFormat="1" ht="20.100000000000001" customHeight="1" thickBot="1">
      <c r="B39" s="1219"/>
      <c r="C39" s="1219"/>
      <c r="D39" s="1464"/>
      <c r="E39" s="1464"/>
      <c r="F39" s="1185"/>
      <c r="G39" s="1468"/>
      <c r="H39" s="1469"/>
      <c r="I39" s="1469"/>
      <c r="J39" s="1469"/>
      <c r="K39" s="1469"/>
      <c r="L39" s="1469"/>
      <c r="M39" s="1469"/>
      <c r="N39" s="1469"/>
      <c r="O39" s="1469"/>
      <c r="P39" s="1469"/>
      <c r="Q39" s="1469"/>
      <c r="R39" s="1469"/>
      <c r="S39" s="1469"/>
      <c r="T39" s="1469"/>
      <c r="U39" s="1469"/>
      <c r="V39" s="1469"/>
      <c r="W39" s="1469"/>
      <c r="X39" s="1469"/>
      <c r="Y39" s="1469"/>
      <c r="Z39" s="1469"/>
      <c r="AA39" s="1470"/>
      <c r="AB39" s="1232"/>
      <c r="AC39" s="1185"/>
      <c r="AD39" s="1233"/>
      <c r="AE39" s="1185"/>
      <c r="AF39" s="1261"/>
      <c r="AG39" s="1261"/>
      <c r="AH39" s="1261"/>
      <c r="AI39" s="1261"/>
      <c r="AJ39" s="1267"/>
      <c r="AK39" s="1262"/>
      <c r="AL39" s="1261"/>
      <c r="AM39" s="1260"/>
      <c r="AN39" s="1260"/>
      <c r="AO39" s="1260"/>
      <c r="AP39" s="1260"/>
      <c r="AQ39" s="1260"/>
      <c r="AR39" s="1261"/>
      <c r="AS39" s="1261"/>
      <c r="AT39" s="1261"/>
      <c r="AU39" s="1260"/>
      <c r="AV39" s="1263"/>
      <c r="AW39" s="1263"/>
      <c r="AX39" s="1263"/>
      <c r="AY39" s="1264"/>
      <c r="AZ39" s="1264"/>
      <c r="BA39" s="1265"/>
      <c r="BB39" s="1263"/>
      <c r="BC39" s="1266"/>
      <c r="BE39" s="1203"/>
    </row>
    <row r="40" spans="2:57" s="1189" customFormat="1" ht="36" customHeight="1">
      <c r="B40" s="1219"/>
      <c r="C40" s="1219"/>
      <c r="D40" s="1464"/>
      <c r="E40" s="1464"/>
      <c r="F40" s="1185"/>
      <c r="G40" s="1468"/>
      <c r="H40" s="1469"/>
      <c r="I40" s="1469"/>
      <c r="J40" s="1469"/>
      <c r="K40" s="1469"/>
      <c r="L40" s="1469"/>
      <c r="M40" s="1469"/>
      <c r="N40" s="1469"/>
      <c r="O40" s="1469"/>
      <c r="P40" s="1469"/>
      <c r="Q40" s="1469"/>
      <c r="R40" s="1469"/>
      <c r="S40" s="1469"/>
      <c r="T40" s="1469"/>
      <c r="U40" s="1469"/>
      <c r="V40" s="1469"/>
      <c r="W40" s="1469"/>
      <c r="X40" s="1469"/>
      <c r="Y40" s="1469"/>
      <c r="Z40" s="1469"/>
      <c r="AA40" s="1470"/>
      <c r="AB40" s="1232"/>
      <c r="AC40" s="1185"/>
      <c r="AD40" s="1233"/>
      <c r="AE40" s="1185"/>
      <c r="AF40" s="1260" t="s">
        <v>649</v>
      </c>
      <c r="AG40" s="1261"/>
      <c r="AH40" s="1261"/>
      <c r="AI40" s="1261"/>
      <c r="AJ40" s="1267" t="s">
        <v>645</v>
      </c>
      <c r="AK40" s="1482"/>
      <c r="AL40" s="1483"/>
      <c r="AM40" s="1483"/>
      <c r="AN40" s="1483"/>
      <c r="AO40" s="1483"/>
      <c r="AP40" s="1483"/>
      <c r="AQ40" s="1483"/>
      <c r="AR40" s="1483"/>
      <c r="AS40" s="1483"/>
      <c r="AT40" s="1483"/>
      <c r="AU40" s="1483"/>
      <c r="AV40" s="1483"/>
      <c r="AW40" s="1483"/>
      <c r="AX40" s="1483"/>
      <c r="AY40" s="1483"/>
      <c r="AZ40" s="1483"/>
      <c r="BA40" s="1484"/>
      <c r="BB40" s="1263"/>
      <c r="BC40" s="1266"/>
      <c r="BE40" s="1203"/>
    </row>
    <row r="41" spans="2:57" s="1189" customFormat="1" ht="36" customHeight="1" thickBot="1">
      <c r="B41" s="1219"/>
      <c r="C41" s="1219"/>
      <c r="D41" s="1464"/>
      <c r="E41" s="1464"/>
      <c r="F41" s="1185"/>
      <c r="G41" s="1471"/>
      <c r="H41" s="1472"/>
      <c r="I41" s="1472"/>
      <c r="J41" s="1472"/>
      <c r="K41" s="1472"/>
      <c r="L41" s="1472"/>
      <c r="M41" s="1472"/>
      <c r="N41" s="1472"/>
      <c r="O41" s="1472"/>
      <c r="P41" s="1472"/>
      <c r="Q41" s="1472"/>
      <c r="R41" s="1472"/>
      <c r="S41" s="1472"/>
      <c r="T41" s="1472"/>
      <c r="U41" s="1472"/>
      <c r="V41" s="1472"/>
      <c r="W41" s="1472"/>
      <c r="X41" s="1472"/>
      <c r="Y41" s="1472"/>
      <c r="Z41" s="1472"/>
      <c r="AA41" s="1473"/>
      <c r="AB41" s="1232"/>
      <c r="AC41" s="1185"/>
      <c r="AD41" s="1233"/>
      <c r="AE41" s="1185"/>
      <c r="AF41" s="1268" t="s">
        <v>650</v>
      </c>
      <c r="AG41" s="1261"/>
      <c r="AH41" s="1261"/>
      <c r="AI41" s="1261"/>
      <c r="AJ41" s="1267" t="s">
        <v>645</v>
      </c>
      <c r="AK41" s="1485"/>
      <c r="AL41" s="1486"/>
      <c r="AM41" s="1486"/>
      <c r="AN41" s="1486"/>
      <c r="AO41" s="1486"/>
      <c r="AP41" s="1486"/>
      <c r="AQ41" s="1486"/>
      <c r="AR41" s="1486"/>
      <c r="AS41" s="1486"/>
      <c r="AT41" s="1486"/>
      <c r="AU41" s="1486"/>
      <c r="AV41" s="1486"/>
      <c r="AW41" s="1486"/>
      <c r="AX41" s="1486"/>
      <c r="AY41" s="1486"/>
      <c r="AZ41" s="1486"/>
      <c r="BA41" s="1487"/>
      <c r="BB41" s="1263"/>
      <c r="BC41" s="1266"/>
      <c r="BE41" s="1203"/>
    </row>
    <row r="42" spans="2:57" s="1189" customFormat="1" ht="20.100000000000001" customHeight="1" thickBot="1">
      <c r="B42" s="1219"/>
      <c r="C42" s="1219"/>
      <c r="F42" s="1185"/>
      <c r="H42" s="1269"/>
      <c r="I42" s="1185"/>
      <c r="J42" s="1185"/>
      <c r="K42" s="1270"/>
      <c r="L42" s="1270"/>
      <c r="M42" s="1185"/>
      <c r="N42" s="1185"/>
      <c r="O42" s="1185"/>
      <c r="Q42" s="1185"/>
      <c r="R42" s="1185"/>
      <c r="S42" s="1185"/>
      <c r="T42" s="1185"/>
      <c r="U42" s="1185"/>
      <c r="W42" s="1269"/>
      <c r="Y42" s="1185"/>
      <c r="Z42" s="1185"/>
      <c r="AA42" s="1185"/>
      <c r="AB42" s="1237"/>
      <c r="AC42" s="1185"/>
      <c r="AD42" s="1233"/>
      <c r="AE42" s="1185"/>
      <c r="AF42" s="1261"/>
      <c r="AG42" s="1261"/>
      <c r="AH42" s="1261"/>
      <c r="AI42" s="1261"/>
      <c r="AJ42" s="1267"/>
      <c r="AK42" s="1262"/>
      <c r="AL42" s="1261"/>
      <c r="AM42" s="1260"/>
      <c r="AN42" s="1260"/>
      <c r="AO42" s="1260"/>
      <c r="AP42" s="1260"/>
      <c r="AQ42" s="1260"/>
      <c r="AR42" s="1261"/>
      <c r="AS42" s="1261"/>
      <c r="AT42" s="1261"/>
      <c r="AU42" s="1260"/>
      <c r="AV42" s="1263"/>
      <c r="AW42" s="1263"/>
      <c r="AX42" s="1263"/>
      <c r="AY42" s="1264"/>
      <c r="AZ42" s="1264"/>
      <c r="BA42" s="1265"/>
      <c r="BB42" s="1263"/>
      <c r="BC42" s="1266"/>
      <c r="BE42" s="1203"/>
    </row>
    <row r="43" spans="2:57" s="1189" customFormat="1" ht="36" customHeight="1">
      <c r="B43" s="1219"/>
      <c r="C43" s="1219"/>
      <c r="F43" s="1185"/>
      <c r="G43" s="1488" t="s">
        <v>651</v>
      </c>
      <c r="H43" s="1489"/>
      <c r="I43" s="1489"/>
      <c r="J43" s="1489"/>
      <c r="K43" s="1489"/>
      <c r="L43" s="1489"/>
      <c r="M43" s="1489"/>
      <c r="N43" s="1489"/>
      <c r="O43" s="1489"/>
      <c r="P43" s="1489"/>
      <c r="Q43" s="1489"/>
      <c r="R43" s="1489"/>
      <c r="S43" s="1489"/>
      <c r="T43" s="1489"/>
      <c r="U43" s="1489"/>
      <c r="V43" s="1489"/>
      <c r="W43" s="1489"/>
      <c r="X43" s="1489"/>
      <c r="Y43" s="1489"/>
      <c r="Z43" s="1489"/>
      <c r="AA43" s="1489"/>
      <c r="AB43" s="1271"/>
      <c r="AC43" s="1185"/>
      <c r="AD43" s="1233"/>
      <c r="AE43" s="1185"/>
      <c r="AF43" s="1260" t="s">
        <v>652</v>
      </c>
      <c r="AG43" s="1261"/>
      <c r="AH43" s="1261"/>
      <c r="AI43" s="1261"/>
      <c r="AJ43" s="1267" t="s">
        <v>645</v>
      </c>
      <c r="AK43" s="1482"/>
      <c r="AL43" s="1483"/>
      <c r="AM43" s="1483"/>
      <c r="AN43" s="1483"/>
      <c r="AO43" s="1483"/>
      <c r="AP43" s="1483"/>
      <c r="AQ43" s="1483"/>
      <c r="AR43" s="1483"/>
      <c r="AS43" s="1483"/>
      <c r="AT43" s="1483"/>
      <c r="AU43" s="1483"/>
      <c r="AV43" s="1483"/>
      <c r="AW43" s="1483"/>
      <c r="AX43" s="1483"/>
      <c r="AY43" s="1483"/>
      <c r="AZ43" s="1483"/>
      <c r="BA43" s="1484"/>
      <c r="BB43" s="1263"/>
      <c r="BC43" s="1266"/>
      <c r="BE43" s="1203"/>
    </row>
    <row r="44" spans="2:57" s="1189" customFormat="1" ht="36" customHeight="1" thickBot="1">
      <c r="B44" s="1219"/>
      <c r="C44" s="1219"/>
      <c r="F44" s="1185"/>
      <c r="G44" s="1489"/>
      <c r="H44" s="1489"/>
      <c r="I44" s="1489"/>
      <c r="J44" s="1489"/>
      <c r="K44" s="1489"/>
      <c r="L44" s="1489"/>
      <c r="M44" s="1489"/>
      <c r="N44" s="1489"/>
      <c r="O44" s="1489"/>
      <c r="P44" s="1489"/>
      <c r="Q44" s="1489"/>
      <c r="R44" s="1489"/>
      <c r="S44" s="1489"/>
      <c r="T44" s="1489"/>
      <c r="U44" s="1489"/>
      <c r="V44" s="1489"/>
      <c r="W44" s="1489"/>
      <c r="X44" s="1489"/>
      <c r="Y44" s="1489"/>
      <c r="Z44" s="1489"/>
      <c r="AA44" s="1489"/>
      <c r="AB44" s="1271"/>
      <c r="AC44" s="1185"/>
      <c r="AD44" s="1233"/>
      <c r="AE44" s="1185"/>
      <c r="AF44" s="1268" t="s">
        <v>653</v>
      </c>
      <c r="AG44" s="1261"/>
      <c r="AH44" s="1261"/>
      <c r="AI44" s="1261"/>
      <c r="AJ44" s="1267" t="s">
        <v>645</v>
      </c>
      <c r="AK44" s="1485"/>
      <c r="AL44" s="1486"/>
      <c r="AM44" s="1486"/>
      <c r="AN44" s="1486"/>
      <c r="AO44" s="1486"/>
      <c r="AP44" s="1486"/>
      <c r="AQ44" s="1486"/>
      <c r="AR44" s="1486"/>
      <c r="AS44" s="1486"/>
      <c r="AT44" s="1486"/>
      <c r="AU44" s="1486"/>
      <c r="AV44" s="1486"/>
      <c r="AW44" s="1486"/>
      <c r="AX44" s="1486"/>
      <c r="AY44" s="1486"/>
      <c r="AZ44" s="1486"/>
      <c r="BA44" s="1487"/>
      <c r="BB44" s="1263"/>
      <c r="BC44" s="1266"/>
      <c r="BE44" s="1203"/>
    </row>
    <row r="45" spans="2:57" s="1189" customFormat="1" ht="20.100000000000001" customHeight="1" thickBot="1">
      <c r="B45" s="1219"/>
      <c r="C45" s="1219"/>
      <c r="F45" s="1185"/>
      <c r="H45" s="1269"/>
      <c r="I45" s="1185"/>
      <c r="J45" s="1185"/>
      <c r="K45" s="1270"/>
      <c r="L45" s="1270"/>
      <c r="M45" s="1185"/>
      <c r="N45" s="1185"/>
      <c r="O45" s="1185"/>
      <c r="Q45" s="1185"/>
      <c r="R45" s="1185"/>
      <c r="S45" s="1185"/>
      <c r="T45" s="1185"/>
      <c r="U45" s="1185"/>
      <c r="W45" s="1269"/>
      <c r="Y45" s="1185"/>
      <c r="Z45" s="1185"/>
      <c r="AA45" s="1185"/>
      <c r="AB45" s="1237"/>
      <c r="AC45" s="1185"/>
      <c r="AD45" s="1233"/>
      <c r="AE45" s="1185"/>
      <c r="AF45" s="1261"/>
      <c r="AG45" s="1261"/>
      <c r="AH45" s="1261"/>
      <c r="AI45" s="1261"/>
      <c r="AJ45" s="1267"/>
      <c r="AK45" s="1262"/>
      <c r="AL45" s="1261"/>
      <c r="AM45" s="1260"/>
      <c r="AN45" s="1260"/>
      <c r="AO45" s="1260"/>
      <c r="AP45" s="1260"/>
      <c r="AQ45" s="1260"/>
      <c r="AR45" s="1261"/>
      <c r="AS45" s="1261"/>
      <c r="AT45" s="1261"/>
      <c r="AU45" s="1260"/>
      <c r="AV45" s="1263"/>
      <c r="AW45" s="1263"/>
      <c r="AX45" s="1263"/>
      <c r="AY45" s="1264"/>
      <c r="AZ45" s="1264"/>
      <c r="BA45" s="1265"/>
      <c r="BB45" s="1263"/>
      <c r="BC45" s="1266"/>
      <c r="BE45" s="1203"/>
    </row>
    <row r="46" spans="2:57" s="1189" customFormat="1" ht="36" customHeight="1">
      <c r="B46" s="1219"/>
      <c r="C46" s="1219"/>
      <c r="D46" s="1490" t="s">
        <v>654</v>
      </c>
      <c r="E46" s="1490"/>
      <c r="F46" s="1490"/>
      <c r="G46" s="1490"/>
      <c r="H46" s="1490"/>
      <c r="I46" s="1490"/>
      <c r="J46" s="1490"/>
      <c r="K46" s="1490"/>
      <c r="L46" s="1490"/>
      <c r="M46" s="1490"/>
      <c r="N46" s="1490"/>
      <c r="O46" s="1490"/>
      <c r="P46" s="1490"/>
      <c r="Q46" s="1490"/>
      <c r="R46" s="1490"/>
      <c r="S46" s="1490"/>
      <c r="T46" s="1490"/>
      <c r="U46" s="1490"/>
      <c r="V46" s="1490"/>
      <c r="W46" s="1490"/>
      <c r="X46" s="1490"/>
      <c r="Y46" s="1490"/>
      <c r="Z46" s="1272"/>
      <c r="AA46" s="1272"/>
      <c r="AB46" s="1334"/>
      <c r="AC46" s="1185"/>
      <c r="AD46" s="1233"/>
      <c r="AE46" s="1185"/>
      <c r="AF46" s="1260" t="s">
        <v>655</v>
      </c>
      <c r="AG46" s="1261"/>
      <c r="AH46" s="1261"/>
      <c r="AI46" s="1261"/>
      <c r="AJ46" s="1267" t="s">
        <v>645</v>
      </c>
      <c r="AK46" s="1482"/>
      <c r="AL46" s="1483"/>
      <c r="AM46" s="1483"/>
      <c r="AN46" s="1483"/>
      <c r="AO46" s="1483"/>
      <c r="AP46" s="1483"/>
      <c r="AQ46" s="1483"/>
      <c r="AR46" s="1483"/>
      <c r="AS46" s="1483"/>
      <c r="AT46" s="1483"/>
      <c r="AU46" s="1483"/>
      <c r="AV46" s="1483"/>
      <c r="AW46" s="1483"/>
      <c r="AX46" s="1483"/>
      <c r="AY46" s="1483"/>
      <c r="AZ46" s="1483"/>
      <c r="BA46" s="1484"/>
      <c r="BB46" s="1263"/>
      <c r="BC46" s="1266"/>
      <c r="BE46" s="1203"/>
    </row>
    <row r="47" spans="2:57" s="1189" customFormat="1" ht="39.9" customHeight="1" thickBot="1">
      <c r="B47" s="1219"/>
      <c r="C47" s="1219"/>
      <c r="D47" s="1490"/>
      <c r="E47" s="1490"/>
      <c r="F47" s="1490"/>
      <c r="G47" s="1490"/>
      <c r="H47" s="1490"/>
      <c r="I47" s="1490"/>
      <c r="J47" s="1490"/>
      <c r="K47" s="1490"/>
      <c r="L47" s="1490"/>
      <c r="M47" s="1490"/>
      <c r="N47" s="1490"/>
      <c r="O47" s="1490"/>
      <c r="P47" s="1490"/>
      <c r="Q47" s="1490"/>
      <c r="R47" s="1490"/>
      <c r="S47" s="1490"/>
      <c r="T47" s="1490"/>
      <c r="U47" s="1490"/>
      <c r="V47" s="1490"/>
      <c r="W47" s="1490"/>
      <c r="X47" s="1490"/>
      <c r="Y47" s="1490"/>
      <c r="Z47" s="1272"/>
      <c r="AA47" s="1272"/>
      <c r="AB47" s="1334"/>
      <c r="AC47" s="1185"/>
      <c r="AD47" s="1233"/>
      <c r="AE47" s="1185"/>
      <c r="AF47" s="1268" t="s">
        <v>656</v>
      </c>
      <c r="AG47" s="1261"/>
      <c r="AH47" s="1261"/>
      <c r="AI47" s="1261"/>
      <c r="AJ47" s="1267" t="s">
        <v>645</v>
      </c>
      <c r="AK47" s="1485"/>
      <c r="AL47" s="1486"/>
      <c r="AM47" s="1486"/>
      <c r="AN47" s="1486"/>
      <c r="AO47" s="1486"/>
      <c r="AP47" s="1486"/>
      <c r="AQ47" s="1486"/>
      <c r="AR47" s="1486"/>
      <c r="AS47" s="1486"/>
      <c r="AT47" s="1486"/>
      <c r="AU47" s="1486"/>
      <c r="AV47" s="1486"/>
      <c r="AW47" s="1486"/>
      <c r="AX47" s="1486"/>
      <c r="AY47" s="1486"/>
      <c r="AZ47" s="1486"/>
      <c r="BA47" s="1487"/>
      <c r="BB47" s="1263"/>
      <c r="BC47" s="1266"/>
      <c r="BE47" s="1203"/>
    </row>
    <row r="48" spans="2:57" s="1189" customFormat="1" ht="39.9" customHeight="1">
      <c r="B48" s="1219"/>
      <c r="C48" s="1219"/>
      <c r="D48" s="1490"/>
      <c r="E48" s="1490"/>
      <c r="F48" s="1490"/>
      <c r="G48" s="1490"/>
      <c r="H48" s="1490"/>
      <c r="I48" s="1490"/>
      <c r="J48" s="1490"/>
      <c r="K48" s="1490"/>
      <c r="L48" s="1490"/>
      <c r="M48" s="1490"/>
      <c r="N48" s="1490"/>
      <c r="O48" s="1490"/>
      <c r="P48" s="1490"/>
      <c r="Q48" s="1490"/>
      <c r="R48" s="1490"/>
      <c r="S48" s="1490"/>
      <c r="T48" s="1490"/>
      <c r="U48" s="1490"/>
      <c r="V48" s="1490"/>
      <c r="W48" s="1490"/>
      <c r="X48" s="1490"/>
      <c r="Y48" s="1490"/>
      <c r="Z48" s="1272"/>
      <c r="AA48" s="1272"/>
      <c r="AB48" s="1334"/>
      <c r="AC48" s="1185"/>
      <c r="AD48" s="1233"/>
      <c r="AE48" s="1185"/>
      <c r="AF48" s="1261"/>
      <c r="AG48" s="1261"/>
      <c r="AH48" s="1261"/>
      <c r="AI48" s="1261"/>
      <c r="AJ48" s="1261"/>
      <c r="AK48" s="1262"/>
      <c r="AL48" s="1261"/>
      <c r="AM48" s="1262"/>
      <c r="AN48" s="1262"/>
      <c r="AO48" s="1261"/>
      <c r="AP48" s="1261"/>
      <c r="AQ48" s="1261"/>
      <c r="AR48" s="1261"/>
      <c r="AS48" s="1261"/>
      <c r="AT48" s="1261"/>
      <c r="AU48" s="1261"/>
      <c r="AV48" s="1273"/>
      <c r="AW48" s="1260"/>
      <c r="AX48" s="1260"/>
      <c r="AY48" s="1260"/>
      <c r="AZ48" s="1264"/>
      <c r="BA48" s="1265"/>
      <c r="BB48" s="1263"/>
      <c r="BC48" s="1266"/>
      <c r="BE48" s="1203"/>
    </row>
    <row r="49" spans="2:57" s="1189" customFormat="1" ht="39.9" customHeight="1">
      <c r="B49" s="1219"/>
      <c r="C49" s="1219"/>
      <c r="D49" s="1272"/>
      <c r="E49" s="1272"/>
      <c r="F49" s="1272"/>
      <c r="G49" s="1272"/>
      <c r="H49" s="1272"/>
      <c r="I49" s="1272"/>
      <c r="J49" s="1272"/>
      <c r="K49" s="1272"/>
      <c r="L49" s="1272"/>
      <c r="M49" s="1272"/>
      <c r="N49" s="1272"/>
      <c r="O49" s="1272"/>
      <c r="P49" s="1272"/>
      <c r="Q49" s="1272"/>
      <c r="R49" s="1272"/>
      <c r="S49" s="1272"/>
      <c r="T49" s="1272"/>
      <c r="U49" s="1272"/>
      <c r="V49" s="1272"/>
      <c r="W49" s="1272"/>
      <c r="X49" s="1272"/>
      <c r="Y49" s="1272"/>
      <c r="Z49" s="1272"/>
      <c r="AA49" s="1272"/>
      <c r="AB49" s="1334"/>
      <c r="AC49" s="1185"/>
      <c r="AD49" s="1233"/>
      <c r="AE49" s="1185"/>
      <c r="AF49" s="1260" t="s">
        <v>657</v>
      </c>
      <c r="AG49" s="1273"/>
      <c r="AH49" s="1273"/>
      <c r="AI49" s="1263"/>
      <c r="AJ49" s="1274"/>
      <c r="AK49" s="1274"/>
      <c r="AL49" s="1274"/>
      <c r="AM49" s="1274"/>
      <c r="AN49" s="1274"/>
      <c r="AO49" s="1261"/>
      <c r="AP49" s="1261"/>
      <c r="AQ49" s="1261"/>
      <c r="AR49" s="1261"/>
      <c r="AS49" s="1261"/>
      <c r="AT49" s="1261"/>
      <c r="AU49" s="1261"/>
      <c r="AV49" s="1273"/>
      <c r="AW49" s="1260"/>
      <c r="AX49" s="1260"/>
      <c r="AY49" s="1260"/>
      <c r="AZ49" s="1264"/>
      <c r="BA49" s="1265"/>
      <c r="BB49" s="1263"/>
      <c r="BC49" s="1266"/>
      <c r="BE49" s="1203"/>
    </row>
    <row r="50" spans="2:57" s="1189" customFormat="1" ht="39.9" customHeight="1">
      <c r="B50" s="1219"/>
      <c r="C50" s="1219"/>
      <c r="D50" s="1462"/>
      <c r="E50" s="1462"/>
      <c r="F50" s="1462"/>
      <c r="G50" s="1462"/>
      <c r="H50" s="1462"/>
      <c r="I50" s="1462"/>
      <c r="J50" s="1462"/>
      <c r="K50" s="1462"/>
      <c r="L50" s="1462"/>
      <c r="M50" s="1462"/>
      <c r="N50" s="1462"/>
      <c r="O50" s="1462"/>
      <c r="P50" s="1462"/>
      <c r="Q50" s="1462"/>
      <c r="R50" s="1462"/>
      <c r="S50" s="1462"/>
      <c r="T50" s="1462"/>
      <c r="U50" s="1462"/>
      <c r="V50" s="1462"/>
      <c r="W50" s="1462"/>
      <c r="X50" s="1462"/>
      <c r="Y50" s="1462"/>
      <c r="Z50" s="1462"/>
      <c r="AA50" s="1462"/>
      <c r="AB50" s="1237"/>
      <c r="AC50" s="1185"/>
      <c r="AD50" s="1233"/>
      <c r="AE50" s="1185"/>
      <c r="AF50" s="1260" t="s">
        <v>658</v>
      </c>
      <c r="AG50" s="1275"/>
      <c r="AH50" s="1275"/>
      <c r="AI50" s="1273"/>
      <c r="AJ50" s="1273"/>
      <c r="AK50" s="1273"/>
      <c r="AL50" s="1273"/>
      <c r="AM50" s="1273"/>
      <c r="AN50" s="1273"/>
      <c r="AO50" s="1261"/>
      <c r="AP50" s="1261"/>
      <c r="AQ50" s="1261"/>
      <c r="AR50" s="1261"/>
      <c r="AS50" s="1261"/>
      <c r="AT50" s="1261"/>
      <c r="AU50" s="1261"/>
      <c r="AV50" s="1273"/>
      <c r="AW50" s="1260"/>
      <c r="AX50" s="1260"/>
      <c r="AY50" s="1260"/>
      <c r="AZ50" s="1264"/>
      <c r="BA50" s="1265"/>
      <c r="BB50" s="1263"/>
      <c r="BC50" s="1266"/>
      <c r="BE50" s="1203"/>
    </row>
    <row r="51" spans="2:57" s="1189" customFormat="1" ht="39.9" customHeight="1">
      <c r="B51" s="1219"/>
      <c r="C51" s="1219"/>
      <c r="D51" s="1462"/>
      <c r="E51" s="1462"/>
      <c r="F51" s="1462"/>
      <c r="G51" s="1462"/>
      <c r="H51" s="1462"/>
      <c r="I51" s="1462"/>
      <c r="J51" s="1462"/>
      <c r="K51" s="1462"/>
      <c r="L51" s="1462"/>
      <c r="M51" s="1462"/>
      <c r="N51" s="1462"/>
      <c r="O51" s="1462"/>
      <c r="P51" s="1462"/>
      <c r="Q51" s="1462"/>
      <c r="R51" s="1462"/>
      <c r="S51" s="1462"/>
      <c r="T51" s="1462"/>
      <c r="U51" s="1462"/>
      <c r="V51" s="1462"/>
      <c r="W51" s="1462"/>
      <c r="X51" s="1462"/>
      <c r="Y51" s="1462"/>
      <c r="Z51" s="1462"/>
      <c r="AA51" s="1462"/>
      <c r="AB51" s="1237"/>
      <c r="AC51" s="1185"/>
      <c r="AD51" s="1233"/>
      <c r="AE51" s="1185"/>
      <c r="AF51" s="1268" t="s">
        <v>659</v>
      </c>
      <c r="AG51" s="1273"/>
      <c r="AH51" s="1273"/>
      <c r="AI51" s="1273"/>
      <c r="AJ51" s="1273"/>
      <c r="AK51" s="1273"/>
      <c r="AL51" s="1273"/>
      <c r="AM51" s="1273"/>
      <c r="AN51" s="1273"/>
      <c r="AO51" s="1261"/>
      <c r="AP51" s="1261"/>
      <c r="AQ51" s="1261"/>
      <c r="AR51" s="1261"/>
      <c r="AS51" s="1261"/>
      <c r="AT51" s="1261"/>
      <c r="AU51" s="1261"/>
      <c r="AV51" s="1273"/>
      <c r="AW51" s="1260"/>
      <c r="AX51" s="1260"/>
      <c r="AY51" s="1260"/>
      <c r="AZ51" s="1264"/>
      <c r="BA51" s="1265"/>
      <c r="BB51" s="1263"/>
      <c r="BC51" s="1266"/>
      <c r="BE51" s="1203"/>
    </row>
    <row r="52" spans="2:57" s="1189" customFormat="1" ht="39.9" customHeight="1">
      <c r="B52" s="1219"/>
      <c r="C52" s="1219"/>
      <c r="D52" s="1462"/>
      <c r="E52" s="1462"/>
      <c r="F52" s="1462"/>
      <c r="G52" s="1462"/>
      <c r="H52" s="1462"/>
      <c r="I52" s="1462"/>
      <c r="J52" s="1462"/>
      <c r="K52" s="1462"/>
      <c r="L52" s="1462"/>
      <c r="M52" s="1462"/>
      <c r="N52" s="1462"/>
      <c r="O52" s="1462"/>
      <c r="P52" s="1462"/>
      <c r="Q52" s="1462"/>
      <c r="R52" s="1462"/>
      <c r="S52" s="1462"/>
      <c r="T52" s="1462"/>
      <c r="U52" s="1462"/>
      <c r="V52" s="1462"/>
      <c r="W52" s="1462"/>
      <c r="X52" s="1462"/>
      <c r="Y52" s="1462"/>
      <c r="Z52" s="1462"/>
      <c r="AA52" s="1462"/>
      <c r="AB52" s="1237"/>
      <c r="AC52" s="1185"/>
      <c r="AD52" s="1233"/>
      <c r="AE52" s="1185"/>
      <c r="AF52" s="1268" t="s">
        <v>660</v>
      </c>
      <c r="AG52" s="1261"/>
      <c r="AH52" s="1261"/>
      <c r="AI52" s="1261"/>
      <c r="AJ52" s="1261"/>
      <c r="AK52" s="1262"/>
      <c r="AL52" s="1261"/>
      <c r="AM52" s="1262"/>
      <c r="AN52" s="1262"/>
      <c r="AO52" s="1261"/>
      <c r="AP52" s="1261"/>
      <c r="AQ52" s="1261"/>
      <c r="AR52" s="1261"/>
      <c r="AS52" s="1261"/>
      <c r="AT52" s="1261"/>
      <c r="AU52" s="1261"/>
      <c r="AV52" s="1273"/>
      <c r="AW52" s="1260"/>
      <c r="AX52" s="1260"/>
      <c r="AY52" s="1260"/>
      <c r="AZ52" s="1264"/>
      <c r="BA52" s="1265"/>
      <c r="BB52" s="1263"/>
      <c r="BC52" s="1266"/>
      <c r="BE52" s="1203"/>
    </row>
    <row r="53" spans="2:57" s="1189" customFormat="1" ht="39.9" customHeight="1" thickBot="1">
      <c r="B53" s="1219"/>
      <c r="C53" s="1219"/>
      <c r="D53" s="1462"/>
      <c r="E53" s="1462"/>
      <c r="F53" s="1462"/>
      <c r="G53" s="1462"/>
      <c r="H53" s="1462"/>
      <c r="I53" s="1462"/>
      <c r="J53" s="1462"/>
      <c r="K53" s="1462"/>
      <c r="L53" s="1462"/>
      <c r="M53" s="1462"/>
      <c r="N53" s="1462"/>
      <c r="O53" s="1462"/>
      <c r="P53" s="1462"/>
      <c r="Q53" s="1462"/>
      <c r="R53" s="1462"/>
      <c r="S53" s="1462"/>
      <c r="T53" s="1462"/>
      <c r="U53" s="1462"/>
      <c r="V53" s="1462"/>
      <c r="W53" s="1462"/>
      <c r="X53" s="1462"/>
      <c r="Y53" s="1462"/>
      <c r="Z53" s="1462"/>
      <c r="AA53" s="1462"/>
      <c r="AB53" s="1178"/>
      <c r="AC53" s="1167"/>
      <c r="AD53" s="1276"/>
      <c r="AE53" s="1167"/>
      <c r="AF53" s="1277"/>
      <c r="AG53" s="1277"/>
      <c r="AH53" s="1277"/>
      <c r="AI53" s="1277"/>
      <c r="AJ53" s="1277"/>
      <c r="AK53" s="1277"/>
      <c r="AL53" s="1277"/>
      <c r="AM53" s="1277"/>
      <c r="AN53" s="1277"/>
      <c r="AO53" s="1277"/>
      <c r="AP53" s="1261"/>
      <c r="AQ53" s="1261"/>
      <c r="AR53" s="1261"/>
      <c r="AS53" s="1261"/>
      <c r="AT53" s="1261"/>
      <c r="AU53" s="1261"/>
      <c r="AV53" s="1273"/>
      <c r="AW53" s="1260"/>
      <c r="AX53" s="1260"/>
      <c r="AY53" s="1260"/>
      <c r="AZ53" s="1264"/>
      <c r="BA53" s="1265"/>
      <c r="BB53" s="1263"/>
      <c r="BC53" s="1266"/>
      <c r="BE53" s="1203"/>
    </row>
    <row r="54" spans="2:57" s="1189" customFormat="1" ht="39.9" customHeight="1">
      <c r="B54" s="1219"/>
      <c r="C54" s="1219"/>
      <c r="D54" s="1278" t="s">
        <v>661</v>
      </c>
      <c r="E54" s="1278"/>
      <c r="F54" s="1278"/>
      <c r="G54" s="1279"/>
      <c r="H54" s="1277"/>
      <c r="I54" s="1277"/>
      <c r="J54" s="1277"/>
      <c r="K54" s="1167"/>
      <c r="L54" s="1167"/>
      <c r="M54" s="1167"/>
      <c r="N54" s="1167"/>
      <c r="O54" s="1167"/>
      <c r="P54" s="1167"/>
      <c r="Q54" s="1167"/>
      <c r="R54" s="1167"/>
      <c r="S54" s="1167"/>
      <c r="T54" s="1167"/>
      <c r="U54" s="1167"/>
      <c r="V54" s="1167"/>
      <c r="W54" s="1167"/>
      <c r="X54" s="1167"/>
      <c r="Y54" s="1167"/>
      <c r="Z54" s="1167"/>
      <c r="AA54" s="1167"/>
      <c r="AB54" s="1178"/>
      <c r="AC54" s="1167"/>
      <c r="AD54" s="1276"/>
      <c r="AE54" s="1167"/>
      <c r="AF54" s="1278" t="s">
        <v>662</v>
      </c>
      <c r="AG54" s="1278"/>
      <c r="AH54" s="1278"/>
      <c r="AI54" s="1278"/>
      <c r="AJ54" s="1277"/>
      <c r="AK54" s="1279" t="s">
        <v>645</v>
      </c>
      <c r="AL54" s="1492"/>
      <c r="AM54" s="1493"/>
      <c r="AN54" s="1493"/>
      <c r="AO54" s="1493"/>
      <c r="AP54" s="1493"/>
      <c r="AQ54" s="1493"/>
      <c r="AR54" s="1493"/>
      <c r="AS54" s="1493"/>
      <c r="AT54" s="1493"/>
      <c r="AU54" s="1493"/>
      <c r="AV54" s="1493"/>
      <c r="AW54" s="1493"/>
      <c r="AX54" s="1493"/>
      <c r="AY54" s="1493"/>
      <c r="AZ54" s="1493"/>
      <c r="BA54" s="1494"/>
      <c r="BB54" s="1263"/>
      <c r="BC54" s="1266"/>
      <c r="BE54" s="1203"/>
    </row>
    <row r="55" spans="2:57" s="1189" customFormat="1" ht="39.9" customHeight="1" thickBot="1">
      <c r="B55" s="1219"/>
      <c r="C55" s="1219"/>
      <c r="D55" s="1280" t="s">
        <v>663</v>
      </c>
      <c r="E55" s="1263"/>
      <c r="F55" s="1261"/>
      <c r="G55" s="1263"/>
      <c r="H55" s="1268"/>
      <c r="I55" s="1261"/>
      <c r="J55" s="1261"/>
      <c r="K55" s="1270"/>
      <c r="L55" s="1270"/>
      <c r="M55" s="1185"/>
      <c r="N55" s="1185"/>
      <c r="O55" s="1185"/>
      <c r="Q55" s="1185"/>
      <c r="R55" s="1185"/>
      <c r="S55" s="1185"/>
      <c r="T55" s="1185"/>
      <c r="U55" s="1185"/>
      <c r="W55" s="1269"/>
      <c r="Y55" s="1185"/>
      <c r="Z55" s="1185"/>
      <c r="AA55" s="1185"/>
      <c r="AB55" s="1237"/>
      <c r="AC55" s="1185"/>
      <c r="AD55" s="1233"/>
      <c r="AE55" s="1185"/>
      <c r="AF55" s="1268" t="s">
        <v>664</v>
      </c>
      <c r="AG55" s="1261"/>
      <c r="AH55" s="1261"/>
      <c r="AI55" s="1261"/>
      <c r="AJ55" s="1261"/>
      <c r="AK55" s="1279" t="s">
        <v>645</v>
      </c>
      <c r="AL55" s="1495"/>
      <c r="AM55" s="1496"/>
      <c r="AN55" s="1496"/>
      <c r="AO55" s="1496"/>
      <c r="AP55" s="1496"/>
      <c r="AQ55" s="1496"/>
      <c r="AR55" s="1496"/>
      <c r="AS55" s="1496"/>
      <c r="AT55" s="1496"/>
      <c r="AU55" s="1496"/>
      <c r="AV55" s="1496"/>
      <c r="AW55" s="1496"/>
      <c r="AX55" s="1496"/>
      <c r="AY55" s="1496"/>
      <c r="AZ55" s="1496"/>
      <c r="BA55" s="1497"/>
      <c r="BB55" s="1263"/>
      <c r="BC55" s="1266"/>
      <c r="BE55" s="1203"/>
    </row>
    <row r="56" spans="2:57" s="1189" customFormat="1" ht="20.100000000000001" customHeight="1" thickBot="1">
      <c r="B56" s="1219"/>
      <c r="C56" s="1219"/>
      <c r="D56" s="1260"/>
      <c r="E56" s="1281"/>
      <c r="F56" s="1261"/>
      <c r="G56" s="1282"/>
      <c r="H56" s="1268"/>
      <c r="I56" s="1261"/>
      <c r="J56" s="1261"/>
      <c r="K56" s="1270"/>
      <c r="L56" s="1270"/>
      <c r="M56" s="1185"/>
      <c r="N56" s="1185"/>
      <c r="O56" s="1185"/>
      <c r="Q56" s="1185"/>
      <c r="R56" s="1185"/>
      <c r="S56" s="1185"/>
      <c r="T56" s="1185"/>
      <c r="U56" s="1185"/>
      <c r="W56" s="1269"/>
      <c r="Y56" s="1185"/>
      <c r="Z56" s="1185"/>
      <c r="AA56" s="1185"/>
      <c r="AB56" s="1237"/>
      <c r="AC56" s="1185"/>
      <c r="AD56" s="1233"/>
      <c r="AE56" s="1185"/>
      <c r="AF56" s="1261"/>
      <c r="AG56" s="1261"/>
      <c r="AH56" s="1261"/>
      <c r="AI56" s="1261"/>
      <c r="AJ56" s="1261"/>
      <c r="AK56" s="1279"/>
      <c r="AL56" s="1261"/>
      <c r="AM56" s="1262"/>
      <c r="AN56" s="1260"/>
      <c r="AO56" s="1260"/>
      <c r="AP56" s="1260"/>
      <c r="AQ56" s="1261"/>
      <c r="AR56" s="1260"/>
      <c r="AS56" s="1260"/>
      <c r="AT56" s="1260"/>
      <c r="AU56" s="1261"/>
      <c r="AV56" s="1273"/>
      <c r="AW56" s="1260"/>
      <c r="AX56" s="1260"/>
      <c r="AY56" s="1260"/>
      <c r="AZ56" s="1264"/>
      <c r="BA56" s="1265"/>
      <c r="BB56" s="1263"/>
      <c r="BC56" s="1266"/>
      <c r="BE56" s="1203"/>
    </row>
    <row r="57" spans="2:57" s="1189" customFormat="1" ht="39.9" customHeight="1">
      <c r="B57" s="1219"/>
      <c r="C57" s="1219"/>
      <c r="D57" s="1268" t="s">
        <v>665</v>
      </c>
      <c r="E57" s="1261"/>
      <c r="F57" s="1261"/>
      <c r="G57" s="1263"/>
      <c r="H57" s="1268"/>
      <c r="I57" s="1261"/>
      <c r="K57" s="1283" t="s">
        <v>645</v>
      </c>
      <c r="L57" s="1481"/>
      <c r="M57" s="1481"/>
      <c r="N57" s="1481"/>
      <c r="O57" s="1481"/>
      <c r="P57" s="1481"/>
      <c r="Q57" s="1481"/>
      <c r="R57" s="1481"/>
      <c r="S57" s="1481"/>
      <c r="T57" s="1481"/>
      <c r="U57" s="1481"/>
      <c r="V57" s="1481"/>
      <c r="W57" s="1481"/>
      <c r="X57" s="1481"/>
      <c r="Y57" s="1481"/>
      <c r="Z57" s="1481"/>
      <c r="AA57" s="1481"/>
      <c r="AB57" s="1237"/>
      <c r="AC57" s="1185"/>
      <c r="AD57" s="1233"/>
      <c r="AE57" s="1185"/>
      <c r="AF57" s="1260" t="s">
        <v>666</v>
      </c>
      <c r="AG57" s="1261"/>
      <c r="AH57" s="1261"/>
      <c r="AI57" s="1261"/>
      <c r="AJ57" s="1261"/>
      <c r="AK57" s="1279" t="s">
        <v>645</v>
      </c>
      <c r="AL57" s="1498"/>
      <c r="AM57" s="1499"/>
      <c r="AN57" s="1499"/>
      <c r="AO57" s="1499"/>
      <c r="AP57" s="1499"/>
      <c r="AQ57" s="1499"/>
      <c r="AR57" s="1499"/>
      <c r="AS57" s="1499"/>
      <c r="AT57" s="1499"/>
      <c r="AU57" s="1499"/>
      <c r="AV57" s="1499"/>
      <c r="AW57" s="1499"/>
      <c r="AX57" s="1499"/>
      <c r="AY57" s="1499"/>
      <c r="AZ57" s="1499"/>
      <c r="BA57" s="1500"/>
      <c r="BB57" s="1263"/>
      <c r="BC57" s="1266"/>
      <c r="BE57" s="1203"/>
    </row>
    <row r="58" spans="2:57" s="1189" customFormat="1" ht="39.9" customHeight="1" thickBot="1">
      <c r="B58" s="1219"/>
      <c r="C58" s="1219"/>
      <c r="D58" s="1284" t="s">
        <v>667</v>
      </c>
      <c r="E58" s="1261"/>
      <c r="F58" s="1285"/>
      <c r="G58" s="1281"/>
      <c r="H58" s="1286"/>
      <c r="I58" s="1286"/>
      <c r="K58" s="1283" t="s">
        <v>645</v>
      </c>
      <c r="L58" s="1481"/>
      <c r="M58" s="1481"/>
      <c r="N58" s="1481"/>
      <c r="O58" s="1481"/>
      <c r="P58" s="1481"/>
      <c r="Q58" s="1481"/>
      <c r="R58" s="1481"/>
      <c r="S58" s="1481"/>
      <c r="T58" s="1481"/>
      <c r="U58" s="1481"/>
      <c r="V58" s="1481"/>
      <c r="W58" s="1481"/>
      <c r="X58" s="1481"/>
      <c r="Y58" s="1481"/>
      <c r="Z58" s="1481"/>
      <c r="AA58" s="1481"/>
      <c r="AB58" s="1237"/>
      <c r="AC58" s="1185"/>
      <c r="AD58" s="1233"/>
      <c r="AE58" s="1185"/>
      <c r="AF58" s="1268" t="s">
        <v>668</v>
      </c>
      <c r="AG58" s="1261"/>
      <c r="AH58" s="1261"/>
      <c r="AI58" s="1261"/>
      <c r="AJ58" s="1261"/>
      <c r="AK58" s="1279" t="s">
        <v>645</v>
      </c>
      <c r="AL58" s="1501"/>
      <c r="AM58" s="1502"/>
      <c r="AN58" s="1502"/>
      <c r="AO58" s="1502"/>
      <c r="AP58" s="1502"/>
      <c r="AQ58" s="1502"/>
      <c r="AR58" s="1502"/>
      <c r="AS58" s="1502"/>
      <c r="AT58" s="1502"/>
      <c r="AU58" s="1502"/>
      <c r="AV58" s="1502"/>
      <c r="AW58" s="1502"/>
      <c r="AX58" s="1502"/>
      <c r="AY58" s="1502"/>
      <c r="AZ58" s="1502"/>
      <c r="BA58" s="1503"/>
      <c r="BB58" s="1263"/>
      <c r="BC58" s="1266"/>
      <c r="BE58" s="1203"/>
    </row>
    <row r="59" spans="2:57" s="1189" customFormat="1" ht="39.9" customHeight="1">
      <c r="B59" s="1219"/>
      <c r="C59" s="1219"/>
      <c r="D59" s="1261" t="s">
        <v>669</v>
      </c>
      <c r="E59" s="1261"/>
      <c r="F59" s="1285"/>
      <c r="G59" s="1285"/>
      <c r="H59" s="1286"/>
      <c r="I59" s="1286"/>
      <c r="K59" s="1283" t="s">
        <v>645</v>
      </c>
      <c r="L59" s="1481"/>
      <c r="M59" s="1481"/>
      <c r="N59" s="1481"/>
      <c r="O59" s="1481"/>
      <c r="P59" s="1481"/>
      <c r="Q59" s="1481"/>
      <c r="R59" s="1481"/>
      <c r="S59" s="1481"/>
      <c r="T59" s="1481"/>
      <c r="U59" s="1481"/>
      <c r="V59" s="1481"/>
      <c r="W59" s="1481"/>
      <c r="X59" s="1481"/>
      <c r="Y59" s="1481"/>
      <c r="Z59" s="1481"/>
      <c r="AA59" s="1481"/>
      <c r="AB59" s="1237"/>
      <c r="AC59" s="1185"/>
      <c r="AD59" s="1233"/>
      <c r="AE59" s="1185"/>
      <c r="AF59" s="1185"/>
      <c r="AG59" s="1185"/>
      <c r="AH59" s="1185"/>
      <c r="AI59" s="1185"/>
      <c r="AJ59" s="1185"/>
      <c r="AK59" s="1336"/>
      <c r="AL59" s="1185"/>
      <c r="AM59" s="1214"/>
      <c r="AN59" s="1190"/>
      <c r="AO59" s="1190"/>
      <c r="AP59" s="1190"/>
      <c r="AQ59" s="1185"/>
      <c r="AR59" s="1190"/>
      <c r="AS59" s="1190"/>
      <c r="AT59" s="1190"/>
      <c r="AU59" s="1185"/>
      <c r="AV59" s="1227"/>
      <c r="AW59" s="1190"/>
      <c r="AX59" s="1190"/>
      <c r="AY59" s="1190"/>
      <c r="AZ59" s="1335"/>
      <c r="BA59" s="1244"/>
      <c r="BC59" s="1203"/>
      <c r="BE59" s="1203"/>
    </row>
    <row r="60" spans="2:57" s="1189" customFormat="1" ht="39.9" customHeight="1" thickBot="1">
      <c r="B60" s="1219"/>
      <c r="C60" s="1287"/>
      <c r="D60" s="1288"/>
      <c r="E60" s="1288"/>
      <c r="F60" s="1289"/>
      <c r="G60" s="1289"/>
      <c r="H60" s="1290"/>
      <c r="I60" s="1290"/>
      <c r="J60" s="1250"/>
      <c r="K60" s="1291"/>
      <c r="L60" s="1292"/>
      <c r="M60" s="1288"/>
      <c r="N60" s="1288"/>
      <c r="O60" s="1288"/>
      <c r="P60" s="1250"/>
      <c r="Q60" s="1288"/>
      <c r="R60" s="1288"/>
      <c r="S60" s="1288"/>
      <c r="T60" s="1288"/>
      <c r="U60" s="1288"/>
      <c r="V60" s="1250"/>
      <c r="W60" s="1293"/>
      <c r="X60" s="1250"/>
      <c r="Y60" s="1288"/>
      <c r="Z60" s="1288"/>
      <c r="AA60" s="1288"/>
      <c r="AB60" s="1294"/>
      <c r="AC60" s="1185"/>
      <c r="AD60" s="1249"/>
      <c r="AE60" s="1288"/>
      <c r="AF60" s="1288"/>
      <c r="AG60" s="1288"/>
      <c r="AH60" s="1288"/>
      <c r="AI60" s="1288"/>
      <c r="AJ60" s="1288"/>
      <c r="AK60" s="1295"/>
      <c r="AL60" s="1288"/>
      <c r="AM60" s="1296"/>
      <c r="AN60" s="1296"/>
      <c r="AO60" s="1288"/>
      <c r="AP60" s="1288"/>
      <c r="AQ60" s="1288"/>
      <c r="AR60" s="1297"/>
      <c r="AS60" s="1297"/>
      <c r="AT60" s="1297"/>
      <c r="AU60" s="1297"/>
      <c r="AV60" s="1297"/>
      <c r="AW60" s="1297"/>
      <c r="AX60" s="1297"/>
      <c r="AY60" s="1297"/>
      <c r="AZ60" s="1298"/>
      <c r="BA60" s="1299"/>
      <c r="BB60" s="1250"/>
      <c r="BC60" s="1252"/>
      <c r="BE60" s="1203"/>
    </row>
    <row r="61" spans="2:57" s="1189" customFormat="1" ht="24.75" customHeight="1" thickBot="1">
      <c r="B61" s="1219"/>
      <c r="D61" s="1185"/>
      <c r="E61" s="1185"/>
      <c r="F61" s="1300"/>
      <c r="G61" s="1301"/>
      <c r="H61" s="1302"/>
      <c r="I61" s="1302"/>
      <c r="K61" s="1303"/>
      <c r="L61" s="1270"/>
      <c r="M61" s="1185"/>
      <c r="N61" s="1185"/>
      <c r="O61" s="1185"/>
      <c r="Q61" s="1185"/>
      <c r="R61" s="1185"/>
      <c r="S61" s="1185"/>
      <c r="T61" s="1185"/>
      <c r="U61" s="1185"/>
      <c r="W61" s="1269"/>
      <c r="Y61" s="1185"/>
      <c r="Z61" s="1185"/>
      <c r="AA61" s="1185"/>
      <c r="AB61" s="1185"/>
      <c r="AC61" s="1185"/>
      <c r="AD61" s="1185"/>
      <c r="AE61" s="1185"/>
      <c r="AF61" s="1185"/>
      <c r="AG61" s="1185"/>
      <c r="AH61" s="1185"/>
      <c r="AI61" s="1185"/>
      <c r="AJ61" s="1185"/>
      <c r="AK61" s="1336"/>
      <c r="AL61" s="1185"/>
      <c r="AM61" s="1214"/>
      <c r="AN61" s="1214"/>
      <c r="AO61" s="1185"/>
      <c r="AP61" s="1185"/>
      <c r="AQ61" s="1185"/>
      <c r="AR61" s="1185"/>
      <c r="AS61" s="1185"/>
      <c r="AT61" s="1185"/>
      <c r="AU61" s="1185"/>
      <c r="AV61" s="1227"/>
      <c r="AW61" s="1190"/>
      <c r="AX61" s="1190"/>
      <c r="AY61" s="1190"/>
      <c r="AZ61" s="1335"/>
      <c r="BA61" s="1244"/>
      <c r="BE61" s="1203"/>
    </row>
    <row r="62" spans="2:57" s="1189" customFormat="1" ht="60.75" customHeight="1" thickBot="1">
      <c r="B62" s="1219"/>
      <c r="C62" s="1504" t="s">
        <v>670</v>
      </c>
      <c r="D62" s="1505"/>
      <c r="E62" s="1505"/>
      <c r="F62" s="1505"/>
      <c r="G62" s="1505"/>
      <c r="H62" s="1505"/>
      <c r="I62" s="1505"/>
      <c r="J62" s="1505"/>
      <c r="K62" s="1505"/>
      <c r="L62" s="1505"/>
      <c r="M62" s="1505"/>
      <c r="N62" s="1505"/>
      <c r="O62" s="1505"/>
      <c r="P62" s="1505"/>
      <c r="Q62" s="1505"/>
      <c r="R62" s="1505"/>
      <c r="S62" s="1505"/>
      <c r="T62" s="1505"/>
      <c r="U62" s="1505"/>
      <c r="V62" s="1505"/>
      <c r="W62" s="1505"/>
      <c r="X62" s="1505"/>
      <c r="Y62" s="1505"/>
      <c r="Z62" s="1505"/>
      <c r="AA62" s="1505"/>
      <c r="AB62" s="1505"/>
      <c r="AC62" s="1505"/>
      <c r="AD62" s="1505"/>
      <c r="AE62" s="1505"/>
      <c r="AF62" s="1505"/>
      <c r="AG62" s="1505"/>
      <c r="AH62" s="1505"/>
      <c r="AI62" s="1505"/>
      <c r="AJ62" s="1505"/>
      <c r="AK62" s="1505"/>
      <c r="AL62" s="1505"/>
      <c r="AM62" s="1505"/>
      <c r="AN62" s="1505"/>
      <c r="AO62" s="1505"/>
      <c r="AP62" s="1505"/>
      <c r="AQ62" s="1505"/>
      <c r="AR62" s="1505"/>
      <c r="AS62" s="1505"/>
      <c r="AT62" s="1505"/>
      <c r="AU62" s="1505"/>
      <c r="AV62" s="1505"/>
      <c r="AW62" s="1505"/>
      <c r="AX62" s="1505"/>
      <c r="AY62" s="1505"/>
      <c r="AZ62" s="1505"/>
      <c r="BA62" s="1505"/>
      <c r="BB62" s="1505"/>
      <c r="BC62" s="1506"/>
      <c r="BE62" s="1203"/>
    </row>
    <row r="63" spans="2:57" s="1189" customFormat="1" ht="21" customHeight="1">
      <c r="B63" s="1219"/>
      <c r="K63" s="1303"/>
      <c r="L63" s="1270"/>
      <c r="M63" s="1185"/>
      <c r="N63" s="1185"/>
      <c r="O63" s="1185"/>
      <c r="Q63" s="1185"/>
      <c r="R63" s="1185"/>
      <c r="S63" s="1185"/>
      <c r="T63" s="1185"/>
      <c r="U63" s="1185"/>
      <c r="W63" s="1269"/>
      <c r="Y63" s="1185"/>
      <c r="Z63" s="1185"/>
      <c r="AA63" s="1185"/>
      <c r="AB63" s="1185"/>
      <c r="AC63" s="1185"/>
      <c r="AD63" s="1185"/>
      <c r="AE63" s="1185"/>
      <c r="AF63" s="1185"/>
      <c r="AG63" s="1185"/>
      <c r="AH63" s="1185"/>
      <c r="AI63" s="1185"/>
      <c r="AJ63" s="1185"/>
      <c r="AK63" s="1336"/>
      <c r="AL63" s="1185"/>
      <c r="AM63" s="1214"/>
      <c r="AN63" s="1214"/>
      <c r="AO63" s="1185"/>
      <c r="AP63" s="1185"/>
      <c r="AQ63" s="1185"/>
      <c r="AR63" s="1185"/>
      <c r="AS63" s="1185"/>
      <c r="AT63" s="1185"/>
      <c r="AU63" s="1185"/>
      <c r="AV63" s="1227"/>
      <c r="AW63" s="1190"/>
      <c r="AX63" s="1190"/>
      <c r="AY63" s="1190"/>
      <c r="AZ63" s="1335"/>
      <c r="BA63" s="1244"/>
      <c r="BE63" s="1203"/>
    </row>
    <row r="64" spans="2:57" s="1189" customFormat="1" ht="36" customHeight="1">
      <c r="B64" s="1219"/>
      <c r="D64" s="1304" t="s">
        <v>671</v>
      </c>
      <c r="E64" s="1507" t="s">
        <v>672</v>
      </c>
      <c r="F64" s="1507"/>
      <c r="G64" s="1507"/>
      <c r="H64" s="1507"/>
      <c r="I64" s="1507"/>
      <c r="J64" s="1507"/>
      <c r="K64" s="1507"/>
      <c r="L64" s="1507"/>
      <c r="M64" s="1507"/>
      <c r="N64" s="1507"/>
      <c r="O64" s="1507"/>
      <c r="P64" s="1507"/>
      <c r="Q64" s="1507"/>
      <c r="R64" s="1507"/>
      <c r="S64" s="1507"/>
      <c r="T64" s="1507"/>
      <c r="U64" s="1507"/>
      <c r="V64" s="1507"/>
      <c r="W64" s="1507"/>
      <c r="X64" s="1507"/>
      <c r="Y64" s="1507"/>
      <c r="Z64" s="1507"/>
      <c r="AA64" s="1507"/>
      <c r="AB64" s="1507"/>
      <c r="AC64" s="1507"/>
      <c r="AD64" s="1507"/>
      <c r="AE64" s="1507"/>
      <c r="AF64" s="1507"/>
      <c r="AG64" s="1507"/>
      <c r="AH64" s="1507"/>
      <c r="AI64" s="1507"/>
      <c r="AJ64" s="1507"/>
      <c r="AK64" s="1507"/>
      <c r="AL64" s="1507"/>
      <c r="AM64" s="1507"/>
      <c r="AN64" s="1507"/>
      <c r="AO64" s="1507"/>
      <c r="AP64" s="1507"/>
      <c r="AQ64" s="1507"/>
      <c r="AR64" s="1507"/>
      <c r="AS64" s="1507"/>
      <c r="AT64" s="1507"/>
      <c r="AU64" s="1507"/>
      <c r="AV64" s="1507"/>
      <c r="AW64" s="1507"/>
      <c r="AX64" s="1507"/>
      <c r="AY64" s="1507"/>
      <c r="AZ64" s="1507"/>
      <c r="BA64" s="1507"/>
      <c r="BB64" s="1507"/>
      <c r="BE64" s="1203"/>
    </row>
    <row r="65" spans="2:57" s="1189" customFormat="1" ht="36" customHeight="1">
      <c r="B65" s="1219"/>
      <c r="D65" s="1304" t="s">
        <v>673</v>
      </c>
      <c r="E65" s="1507" t="s">
        <v>674</v>
      </c>
      <c r="F65" s="1507"/>
      <c r="G65" s="1507"/>
      <c r="H65" s="1507"/>
      <c r="I65" s="1507"/>
      <c r="J65" s="1507"/>
      <c r="K65" s="1507"/>
      <c r="L65" s="1507"/>
      <c r="M65" s="1507"/>
      <c r="N65" s="1507"/>
      <c r="O65" s="1507"/>
      <c r="P65" s="1507"/>
      <c r="Q65" s="1507"/>
      <c r="R65" s="1507"/>
      <c r="S65" s="1507"/>
      <c r="T65" s="1507"/>
      <c r="U65" s="1507"/>
      <c r="V65" s="1507"/>
      <c r="W65" s="1507"/>
      <c r="X65" s="1507"/>
      <c r="Y65" s="1507"/>
      <c r="Z65" s="1507"/>
      <c r="AA65" s="1507"/>
      <c r="AB65" s="1507"/>
      <c r="AC65" s="1507"/>
      <c r="AD65" s="1507"/>
      <c r="AE65" s="1507"/>
      <c r="AF65" s="1507"/>
      <c r="AG65" s="1507"/>
      <c r="AH65" s="1507"/>
      <c r="AI65" s="1507"/>
      <c r="AJ65" s="1507"/>
      <c r="AK65" s="1507"/>
      <c r="AL65" s="1507"/>
      <c r="AM65" s="1507"/>
      <c r="AN65" s="1507"/>
      <c r="AO65" s="1507"/>
      <c r="AP65" s="1507"/>
      <c r="AQ65" s="1507"/>
      <c r="AR65" s="1507"/>
      <c r="AS65" s="1507"/>
      <c r="AT65" s="1507"/>
      <c r="AU65" s="1507"/>
      <c r="AV65" s="1507"/>
      <c r="AW65" s="1507"/>
      <c r="AX65" s="1507"/>
      <c r="AY65" s="1507"/>
      <c r="AZ65" s="1507"/>
      <c r="BA65" s="1507"/>
      <c r="BB65" s="1507"/>
      <c r="BE65" s="1203"/>
    </row>
    <row r="66" spans="2:57" s="1189" customFormat="1" ht="36" customHeight="1">
      <c r="B66" s="1219"/>
      <c r="D66" s="1304"/>
      <c r="E66" s="1507"/>
      <c r="F66" s="1507"/>
      <c r="G66" s="1507"/>
      <c r="H66" s="1507"/>
      <c r="I66" s="1507"/>
      <c r="J66" s="1507"/>
      <c r="K66" s="1507"/>
      <c r="L66" s="1507"/>
      <c r="M66" s="1507"/>
      <c r="N66" s="1507"/>
      <c r="O66" s="1507"/>
      <c r="P66" s="1507"/>
      <c r="Q66" s="1507"/>
      <c r="R66" s="1507"/>
      <c r="S66" s="1507"/>
      <c r="T66" s="1507"/>
      <c r="U66" s="1507"/>
      <c r="V66" s="1507"/>
      <c r="W66" s="1507"/>
      <c r="X66" s="1507"/>
      <c r="Y66" s="1507"/>
      <c r="Z66" s="1507"/>
      <c r="AA66" s="1507"/>
      <c r="AB66" s="1507"/>
      <c r="AC66" s="1507"/>
      <c r="AD66" s="1507"/>
      <c r="AE66" s="1507"/>
      <c r="AF66" s="1507"/>
      <c r="AG66" s="1507"/>
      <c r="AH66" s="1507"/>
      <c r="AI66" s="1507"/>
      <c r="AJ66" s="1507"/>
      <c r="AK66" s="1507"/>
      <c r="AL66" s="1507"/>
      <c r="AM66" s="1507"/>
      <c r="AN66" s="1507"/>
      <c r="AO66" s="1507"/>
      <c r="AP66" s="1507"/>
      <c r="AQ66" s="1507"/>
      <c r="AR66" s="1507"/>
      <c r="AS66" s="1507"/>
      <c r="AT66" s="1507"/>
      <c r="AU66" s="1507"/>
      <c r="AV66" s="1507"/>
      <c r="AW66" s="1507"/>
      <c r="AX66" s="1507"/>
      <c r="AY66" s="1507"/>
      <c r="AZ66" s="1507"/>
      <c r="BA66" s="1507"/>
      <c r="BB66" s="1507"/>
      <c r="BE66" s="1203"/>
    </row>
    <row r="67" spans="2:57" s="1189" customFormat="1" ht="36" customHeight="1">
      <c r="B67" s="1219"/>
      <c r="D67" s="1304" t="s">
        <v>675</v>
      </c>
      <c r="E67" s="1507" t="s">
        <v>676</v>
      </c>
      <c r="F67" s="1507"/>
      <c r="G67" s="1507"/>
      <c r="H67" s="1507"/>
      <c r="I67" s="1507"/>
      <c r="J67" s="1507"/>
      <c r="K67" s="1507"/>
      <c r="L67" s="1507"/>
      <c r="M67" s="1507"/>
      <c r="N67" s="1507"/>
      <c r="O67" s="1507"/>
      <c r="P67" s="1507"/>
      <c r="Q67" s="1507"/>
      <c r="R67" s="1507"/>
      <c r="S67" s="1507"/>
      <c r="T67" s="1507"/>
      <c r="U67" s="1507"/>
      <c r="V67" s="1507"/>
      <c r="W67" s="1507"/>
      <c r="X67" s="1507"/>
      <c r="Y67" s="1507"/>
      <c r="Z67" s="1507"/>
      <c r="AA67" s="1507"/>
      <c r="AB67" s="1507"/>
      <c r="AC67" s="1507"/>
      <c r="AD67" s="1507"/>
      <c r="AE67" s="1507"/>
      <c r="AF67" s="1507"/>
      <c r="AG67" s="1507"/>
      <c r="AH67" s="1507"/>
      <c r="AI67" s="1507"/>
      <c r="AJ67" s="1507"/>
      <c r="AK67" s="1507"/>
      <c r="AL67" s="1507"/>
      <c r="AM67" s="1507"/>
      <c r="AN67" s="1507"/>
      <c r="AO67" s="1507"/>
      <c r="AP67" s="1507"/>
      <c r="AQ67" s="1507"/>
      <c r="AR67" s="1507"/>
      <c r="AS67" s="1507"/>
      <c r="AT67" s="1507"/>
      <c r="AU67" s="1507"/>
      <c r="AV67" s="1507"/>
      <c r="AW67" s="1507"/>
      <c r="AX67" s="1507"/>
      <c r="AY67" s="1507"/>
      <c r="AZ67" s="1507"/>
      <c r="BA67" s="1507"/>
      <c r="BB67" s="1507"/>
      <c r="BE67" s="1203"/>
    </row>
    <row r="68" spans="2:57" s="1189" customFormat="1" ht="141" customHeight="1">
      <c r="B68" s="1219"/>
      <c r="D68" s="1305"/>
      <c r="E68" s="1507"/>
      <c r="F68" s="1507"/>
      <c r="G68" s="1507"/>
      <c r="H68" s="1507"/>
      <c r="I68" s="1507"/>
      <c r="J68" s="1507"/>
      <c r="K68" s="1507"/>
      <c r="L68" s="1507"/>
      <c r="M68" s="1507"/>
      <c r="N68" s="1507"/>
      <c r="O68" s="1507"/>
      <c r="P68" s="1507"/>
      <c r="Q68" s="1507"/>
      <c r="R68" s="1507"/>
      <c r="S68" s="1507"/>
      <c r="T68" s="1507"/>
      <c r="U68" s="1507"/>
      <c r="V68" s="1507"/>
      <c r="W68" s="1507"/>
      <c r="X68" s="1507"/>
      <c r="Y68" s="1507"/>
      <c r="Z68" s="1507"/>
      <c r="AA68" s="1507"/>
      <c r="AB68" s="1507"/>
      <c r="AC68" s="1507"/>
      <c r="AD68" s="1507"/>
      <c r="AE68" s="1507"/>
      <c r="AF68" s="1507"/>
      <c r="AG68" s="1507"/>
      <c r="AH68" s="1507"/>
      <c r="AI68" s="1507"/>
      <c r="AJ68" s="1507"/>
      <c r="AK68" s="1507"/>
      <c r="AL68" s="1507"/>
      <c r="AM68" s="1507"/>
      <c r="AN68" s="1507"/>
      <c r="AO68" s="1507"/>
      <c r="AP68" s="1507"/>
      <c r="AQ68" s="1507"/>
      <c r="AR68" s="1507"/>
      <c r="AS68" s="1507"/>
      <c r="AT68" s="1507"/>
      <c r="AU68" s="1507"/>
      <c r="AV68" s="1507"/>
      <c r="AW68" s="1507"/>
      <c r="AX68" s="1507"/>
      <c r="AY68" s="1507"/>
      <c r="AZ68" s="1507"/>
      <c r="BA68" s="1507"/>
      <c r="BB68" s="1507"/>
      <c r="BE68" s="1203"/>
    </row>
    <row r="69" spans="2:57" s="1189" customFormat="1" ht="79.5" customHeight="1">
      <c r="B69" s="1219"/>
      <c r="D69" s="1306" t="s">
        <v>677</v>
      </c>
      <c r="E69" s="1507" t="s">
        <v>678</v>
      </c>
      <c r="F69" s="1507"/>
      <c r="G69" s="1507"/>
      <c r="H69" s="1507"/>
      <c r="I69" s="1507"/>
      <c r="J69" s="1507"/>
      <c r="K69" s="1507"/>
      <c r="L69" s="1507"/>
      <c r="M69" s="1507"/>
      <c r="N69" s="1507"/>
      <c r="O69" s="1507"/>
      <c r="P69" s="1507"/>
      <c r="Q69" s="1507"/>
      <c r="R69" s="1507"/>
      <c r="S69" s="1507"/>
      <c r="T69" s="1507"/>
      <c r="U69" s="1507"/>
      <c r="V69" s="1507"/>
      <c r="W69" s="1507"/>
      <c r="X69" s="1507"/>
      <c r="Y69" s="1507"/>
      <c r="Z69" s="1507"/>
      <c r="AA69" s="1507"/>
      <c r="AB69" s="1507"/>
      <c r="AC69" s="1507"/>
      <c r="AD69" s="1507"/>
      <c r="AE69" s="1507"/>
      <c r="AF69" s="1507"/>
      <c r="AG69" s="1507"/>
      <c r="AH69" s="1507"/>
      <c r="AI69" s="1507"/>
      <c r="AJ69" s="1507"/>
      <c r="AK69" s="1507"/>
      <c r="AL69" s="1507"/>
      <c r="AM69" s="1507"/>
      <c r="AN69" s="1507"/>
      <c r="AO69" s="1507"/>
      <c r="AP69" s="1507"/>
      <c r="AQ69" s="1507"/>
      <c r="AR69" s="1507"/>
      <c r="AS69" s="1507"/>
      <c r="AT69" s="1507"/>
      <c r="AU69" s="1507"/>
      <c r="AV69" s="1507"/>
      <c r="AW69" s="1507"/>
      <c r="AX69" s="1507"/>
      <c r="AY69" s="1507"/>
      <c r="AZ69" s="1507"/>
      <c r="BA69" s="1507"/>
      <c r="BB69" s="1507"/>
      <c r="BE69" s="1203"/>
    </row>
    <row r="70" spans="2:57" s="1189" customFormat="1" ht="43.5" customHeight="1">
      <c r="B70" s="1219"/>
      <c r="D70" s="1304"/>
      <c r="E70" s="1508"/>
      <c r="F70" s="1508"/>
      <c r="G70" s="1508"/>
      <c r="H70" s="1508"/>
      <c r="I70" s="1508"/>
      <c r="J70" s="1508"/>
      <c r="K70" s="1508"/>
      <c r="L70" s="1508"/>
      <c r="M70" s="1508"/>
      <c r="N70" s="1508"/>
      <c r="O70" s="1508"/>
      <c r="P70" s="1508"/>
      <c r="Q70" s="1508"/>
      <c r="R70" s="1508"/>
      <c r="S70" s="1508"/>
      <c r="T70" s="1508"/>
      <c r="U70" s="1508"/>
      <c r="V70" s="1508"/>
      <c r="W70" s="1508"/>
      <c r="X70" s="1508"/>
      <c r="Y70" s="1508"/>
      <c r="Z70" s="1508"/>
      <c r="AA70" s="1508"/>
      <c r="AB70" s="1508"/>
      <c r="AC70" s="1508"/>
      <c r="AD70" s="1508"/>
      <c r="AE70" s="1508"/>
      <c r="AF70" s="1508"/>
      <c r="AG70" s="1508"/>
      <c r="AH70" s="1508"/>
      <c r="AI70" s="1508"/>
      <c r="AJ70" s="1508"/>
      <c r="AK70" s="1508"/>
      <c r="AL70" s="1508"/>
      <c r="AM70" s="1508"/>
      <c r="AN70" s="1508"/>
      <c r="AO70" s="1508"/>
      <c r="AP70" s="1508"/>
      <c r="AQ70" s="1508"/>
      <c r="AR70" s="1508"/>
      <c r="AS70" s="1508"/>
      <c r="AT70" s="1508"/>
      <c r="AU70" s="1508"/>
      <c r="AV70" s="1508"/>
      <c r="AW70" s="1508"/>
      <c r="AX70" s="1508"/>
      <c r="AY70" s="1508"/>
      <c r="AZ70" s="1508"/>
      <c r="BA70" s="1508"/>
      <c r="BB70" s="1508"/>
      <c r="BE70" s="1203"/>
    </row>
    <row r="71" spans="2:57" s="1189" customFormat="1" ht="49.5" customHeight="1">
      <c r="B71" s="1219"/>
      <c r="D71" s="1307" t="s">
        <v>671</v>
      </c>
      <c r="E71" s="1491" t="s">
        <v>679</v>
      </c>
      <c r="F71" s="1491"/>
      <c r="G71" s="1491"/>
      <c r="H71" s="1491"/>
      <c r="I71" s="1491"/>
      <c r="J71" s="1491"/>
      <c r="K71" s="1491"/>
      <c r="L71" s="1491"/>
      <c r="M71" s="1491"/>
      <c r="N71" s="1491"/>
      <c r="O71" s="1491"/>
      <c r="P71" s="1491"/>
      <c r="Q71" s="1491"/>
      <c r="R71" s="1491"/>
      <c r="S71" s="1491"/>
      <c r="T71" s="1491"/>
      <c r="U71" s="1491"/>
      <c r="V71" s="1491"/>
      <c r="W71" s="1491"/>
      <c r="X71" s="1491"/>
      <c r="Y71" s="1491"/>
      <c r="Z71" s="1491"/>
      <c r="AA71" s="1491"/>
      <c r="AB71" s="1491"/>
      <c r="AC71" s="1491"/>
      <c r="AD71" s="1491"/>
      <c r="AE71" s="1491"/>
      <c r="AF71" s="1491"/>
      <c r="AG71" s="1491"/>
      <c r="AH71" s="1491"/>
      <c r="AI71" s="1491"/>
      <c r="AJ71" s="1491"/>
      <c r="AK71" s="1491"/>
      <c r="AL71" s="1491"/>
      <c r="AM71" s="1491"/>
      <c r="AN71" s="1491"/>
      <c r="AO71" s="1491"/>
      <c r="AP71" s="1491"/>
      <c r="AQ71" s="1491"/>
      <c r="AR71" s="1491"/>
      <c r="AS71" s="1491"/>
      <c r="AT71" s="1491"/>
      <c r="AU71" s="1491"/>
      <c r="AV71" s="1491"/>
      <c r="AW71" s="1491"/>
      <c r="AX71" s="1491"/>
      <c r="AY71" s="1491"/>
      <c r="AZ71" s="1491"/>
      <c r="BA71" s="1491"/>
      <c r="BB71" s="1491"/>
      <c r="BE71" s="1203"/>
    </row>
    <row r="72" spans="2:57" s="1189" customFormat="1" ht="64.5" customHeight="1">
      <c r="B72" s="1219"/>
      <c r="D72" s="1307" t="s">
        <v>673</v>
      </c>
      <c r="E72" s="1529" t="s">
        <v>680</v>
      </c>
      <c r="F72" s="1529"/>
      <c r="G72" s="1529"/>
      <c r="H72" s="1529"/>
      <c r="I72" s="1529"/>
      <c r="J72" s="1529"/>
      <c r="K72" s="1529"/>
      <c r="L72" s="1529"/>
      <c r="M72" s="1529"/>
      <c r="N72" s="1529"/>
      <c r="O72" s="1529"/>
      <c r="P72" s="1529"/>
      <c r="Q72" s="1529"/>
      <c r="R72" s="1529"/>
      <c r="S72" s="1529"/>
      <c r="T72" s="1529"/>
      <c r="U72" s="1529"/>
      <c r="V72" s="1529"/>
      <c r="W72" s="1529"/>
      <c r="X72" s="1529"/>
      <c r="Y72" s="1529"/>
      <c r="Z72" s="1529"/>
      <c r="AA72" s="1529"/>
      <c r="AB72" s="1529"/>
      <c r="AC72" s="1529"/>
      <c r="AD72" s="1529"/>
      <c r="AE72" s="1529"/>
      <c r="AF72" s="1529"/>
      <c r="AG72" s="1529"/>
      <c r="AH72" s="1529"/>
      <c r="AI72" s="1529"/>
      <c r="AJ72" s="1529"/>
      <c r="AK72" s="1529"/>
      <c r="AL72" s="1529"/>
      <c r="AM72" s="1529"/>
      <c r="AN72" s="1529"/>
      <c r="AO72" s="1529"/>
      <c r="AP72" s="1529"/>
      <c r="AQ72" s="1529"/>
      <c r="AR72" s="1529"/>
      <c r="AS72" s="1529"/>
      <c r="AT72" s="1529"/>
      <c r="AU72" s="1529"/>
      <c r="AV72" s="1529"/>
      <c r="AW72" s="1529"/>
      <c r="AX72" s="1529"/>
      <c r="AY72" s="1529"/>
      <c r="AZ72" s="1529"/>
      <c r="BA72" s="1529"/>
      <c r="BB72" s="1529"/>
      <c r="BE72" s="1203"/>
    </row>
    <row r="73" spans="2:57" s="1189" customFormat="1" ht="143.25" customHeight="1">
      <c r="B73" s="1219"/>
      <c r="D73" s="1307" t="s">
        <v>675</v>
      </c>
      <c r="E73" s="1529" t="s">
        <v>681</v>
      </c>
      <c r="F73" s="1529"/>
      <c r="G73" s="1529"/>
      <c r="H73" s="1529"/>
      <c r="I73" s="1529"/>
      <c r="J73" s="1529"/>
      <c r="K73" s="1529"/>
      <c r="L73" s="1529"/>
      <c r="M73" s="1529"/>
      <c r="N73" s="1529"/>
      <c r="O73" s="1529"/>
      <c r="P73" s="1529"/>
      <c r="Q73" s="1529"/>
      <c r="R73" s="1529"/>
      <c r="S73" s="1529"/>
      <c r="T73" s="1529"/>
      <c r="U73" s="1529"/>
      <c r="V73" s="1529"/>
      <c r="W73" s="1529"/>
      <c r="X73" s="1529"/>
      <c r="Y73" s="1529"/>
      <c r="Z73" s="1529"/>
      <c r="AA73" s="1529"/>
      <c r="AB73" s="1529"/>
      <c r="AC73" s="1529"/>
      <c r="AD73" s="1529"/>
      <c r="AE73" s="1529"/>
      <c r="AF73" s="1529"/>
      <c r="AG73" s="1529"/>
      <c r="AH73" s="1529"/>
      <c r="AI73" s="1529"/>
      <c r="AJ73" s="1529"/>
      <c r="AK73" s="1529"/>
      <c r="AL73" s="1529"/>
      <c r="AM73" s="1529"/>
      <c r="AN73" s="1529"/>
      <c r="AO73" s="1529"/>
      <c r="AP73" s="1529"/>
      <c r="AQ73" s="1529"/>
      <c r="AR73" s="1529"/>
      <c r="AS73" s="1529"/>
      <c r="AT73" s="1529"/>
      <c r="AU73" s="1529"/>
      <c r="AV73" s="1529"/>
      <c r="AW73" s="1529"/>
      <c r="AX73" s="1529"/>
      <c r="AY73" s="1529"/>
      <c r="AZ73" s="1529"/>
      <c r="BA73" s="1529"/>
      <c r="BB73" s="1529"/>
      <c r="BE73" s="1203"/>
    </row>
    <row r="74" spans="2:57" s="1189" customFormat="1" ht="36" customHeight="1">
      <c r="B74" s="1219"/>
      <c r="D74" s="1308" t="s">
        <v>677</v>
      </c>
      <c r="E74" s="1530" t="s">
        <v>682</v>
      </c>
      <c r="F74" s="1530"/>
      <c r="G74" s="1530"/>
      <c r="H74" s="1530"/>
      <c r="I74" s="1530"/>
      <c r="J74" s="1530"/>
      <c r="K74" s="1530"/>
      <c r="L74" s="1530"/>
      <c r="M74" s="1530"/>
      <c r="N74" s="1530"/>
      <c r="O74" s="1530"/>
      <c r="P74" s="1530"/>
      <c r="Q74" s="1530"/>
      <c r="R74" s="1530"/>
      <c r="S74" s="1530"/>
      <c r="T74" s="1530"/>
      <c r="U74" s="1530"/>
      <c r="V74" s="1530"/>
      <c r="W74" s="1530"/>
      <c r="X74" s="1530"/>
      <c r="Y74" s="1530"/>
      <c r="Z74" s="1530"/>
      <c r="AA74" s="1530"/>
      <c r="AB74" s="1530"/>
      <c r="AC74" s="1530"/>
      <c r="AD74" s="1530"/>
      <c r="AE74" s="1530"/>
      <c r="AF74" s="1530"/>
      <c r="AG74" s="1530"/>
      <c r="AH74" s="1530"/>
      <c r="AI74" s="1530"/>
      <c r="AJ74" s="1530"/>
      <c r="AK74" s="1530"/>
      <c r="AL74" s="1530"/>
      <c r="AM74" s="1530"/>
      <c r="AN74" s="1530"/>
      <c r="AO74" s="1530"/>
      <c r="AP74" s="1530"/>
      <c r="AQ74" s="1530"/>
      <c r="AR74" s="1530"/>
      <c r="AS74" s="1530"/>
      <c r="AT74" s="1530"/>
      <c r="AU74" s="1530"/>
      <c r="AV74" s="1530"/>
      <c r="AW74" s="1530"/>
      <c r="AX74" s="1530"/>
      <c r="AY74" s="1530"/>
      <c r="AZ74" s="1530"/>
      <c r="BA74" s="1530"/>
      <c r="BB74" s="1530"/>
      <c r="BE74" s="1203"/>
    </row>
    <row r="75" spans="2:57" s="1189" customFormat="1" ht="36" customHeight="1">
      <c r="B75" s="1219"/>
      <c r="D75" s="1307"/>
      <c r="E75" s="1530"/>
      <c r="F75" s="1530"/>
      <c r="G75" s="1530"/>
      <c r="H75" s="1530"/>
      <c r="I75" s="1530"/>
      <c r="J75" s="1530"/>
      <c r="K75" s="1530"/>
      <c r="L75" s="1530"/>
      <c r="M75" s="1530"/>
      <c r="N75" s="1530"/>
      <c r="O75" s="1530"/>
      <c r="P75" s="1530"/>
      <c r="Q75" s="1530"/>
      <c r="R75" s="1530"/>
      <c r="S75" s="1530"/>
      <c r="T75" s="1530"/>
      <c r="U75" s="1530"/>
      <c r="V75" s="1530"/>
      <c r="W75" s="1530"/>
      <c r="X75" s="1530"/>
      <c r="Y75" s="1530"/>
      <c r="Z75" s="1530"/>
      <c r="AA75" s="1530"/>
      <c r="AB75" s="1530"/>
      <c r="AC75" s="1530"/>
      <c r="AD75" s="1530"/>
      <c r="AE75" s="1530"/>
      <c r="AF75" s="1530"/>
      <c r="AG75" s="1530"/>
      <c r="AH75" s="1530"/>
      <c r="AI75" s="1530"/>
      <c r="AJ75" s="1530"/>
      <c r="AK75" s="1530"/>
      <c r="AL75" s="1530"/>
      <c r="AM75" s="1530"/>
      <c r="AN75" s="1530"/>
      <c r="AO75" s="1530"/>
      <c r="AP75" s="1530"/>
      <c r="AQ75" s="1530"/>
      <c r="AR75" s="1530"/>
      <c r="AS75" s="1530"/>
      <c r="AT75" s="1530"/>
      <c r="AU75" s="1530"/>
      <c r="AV75" s="1530"/>
      <c r="AW75" s="1530"/>
      <c r="AX75" s="1530"/>
      <c r="AY75" s="1530"/>
      <c r="AZ75" s="1530"/>
      <c r="BA75" s="1530"/>
      <c r="BB75" s="1530"/>
      <c r="BE75" s="1203"/>
    </row>
    <row r="76" spans="2:57" s="1189" customFormat="1" ht="39.9" customHeight="1">
      <c r="B76" s="1219"/>
      <c r="F76" s="1462"/>
      <c r="G76" s="1462"/>
      <c r="H76" s="1462"/>
      <c r="I76" s="1462"/>
      <c r="J76" s="1462"/>
      <c r="K76" s="1462"/>
      <c r="L76" s="1462"/>
      <c r="M76" s="1462"/>
      <c r="N76" s="1462"/>
      <c r="R76" s="1185"/>
      <c r="S76" s="1185"/>
      <c r="T76" s="1185"/>
      <c r="U76" s="1185"/>
      <c r="V76" s="1185"/>
      <c r="W76" s="1185"/>
      <c r="X76" s="1185"/>
      <c r="Y76" s="1185"/>
      <c r="Z76" s="1185"/>
      <c r="AA76" s="1185"/>
      <c r="AB76" s="1185"/>
      <c r="AC76" s="1185"/>
      <c r="AD76" s="1185"/>
      <c r="AE76" s="1185"/>
      <c r="AF76" s="1185"/>
      <c r="AG76" s="1185"/>
      <c r="AH76" s="1185"/>
      <c r="AI76" s="1185"/>
      <c r="AJ76" s="1185"/>
      <c r="AK76" s="1185"/>
      <c r="AL76" s="1185"/>
      <c r="AM76" s="1185"/>
      <c r="AN76" s="1185"/>
      <c r="AO76" s="1185"/>
      <c r="AP76" s="1185"/>
      <c r="AQ76" s="1185"/>
      <c r="AR76" s="1185"/>
      <c r="AS76" s="1185"/>
      <c r="AT76" s="1185"/>
      <c r="AU76" s="1185"/>
      <c r="AV76" s="1227"/>
      <c r="AW76" s="1190"/>
      <c r="AX76" s="1190"/>
      <c r="AY76" s="1190"/>
      <c r="AZ76" s="1335"/>
      <c r="BA76" s="1244"/>
      <c r="BE76" s="1203"/>
    </row>
    <row r="77" spans="2:57" s="1189" customFormat="1" ht="39.9" customHeight="1">
      <c r="B77" s="1219"/>
      <c r="D77" s="1184"/>
      <c r="F77" s="1462"/>
      <c r="G77" s="1462"/>
      <c r="H77" s="1462"/>
      <c r="I77" s="1462"/>
      <c r="J77" s="1462"/>
      <c r="K77" s="1462"/>
      <c r="L77" s="1462"/>
      <c r="M77" s="1462"/>
      <c r="N77" s="1462"/>
      <c r="R77" s="1185"/>
      <c r="S77" s="1185"/>
      <c r="T77" s="1185"/>
      <c r="U77" s="1185"/>
      <c r="W77" s="1269"/>
      <c r="Y77" s="1185"/>
      <c r="Z77" s="1185"/>
      <c r="AA77" s="1185"/>
      <c r="AB77" s="1185"/>
      <c r="AC77" s="1185"/>
      <c r="AD77" s="1185"/>
      <c r="AE77" s="1185"/>
      <c r="AF77" s="1185"/>
      <c r="AG77" s="1185"/>
      <c r="AH77" s="1185"/>
      <c r="AI77" s="1185"/>
      <c r="AJ77" s="1185"/>
      <c r="AK77" s="1336"/>
      <c r="AL77" s="1185"/>
      <c r="AM77" s="1481"/>
      <c r="AN77" s="1481"/>
      <c r="AO77" s="1481"/>
      <c r="AP77" s="1481"/>
      <c r="AQ77" s="1481"/>
      <c r="AR77" s="1481"/>
      <c r="AS77" s="1481"/>
      <c r="AT77" s="1481"/>
      <c r="AU77" s="1481"/>
      <c r="AV77" s="1481"/>
      <c r="AW77" s="1184"/>
      <c r="AX77" s="1184"/>
      <c r="AY77" s="1184"/>
      <c r="AZ77" s="1335"/>
      <c r="BA77" s="1244"/>
      <c r="BE77" s="1203"/>
    </row>
    <row r="78" spans="2:57" s="1189" customFormat="1" ht="39.9" customHeight="1">
      <c r="B78" s="1219"/>
      <c r="E78" s="1269" t="s">
        <v>683</v>
      </c>
      <c r="F78" s="1185"/>
      <c r="G78" s="1309"/>
      <c r="H78" s="1310"/>
      <c r="I78" s="1185"/>
      <c r="J78" s="1185"/>
      <c r="K78" s="1270"/>
      <c r="L78" s="1270"/>
      <c r="M78" s="1185"/>
      <c r="N78" s="1185"/>
      <c r="O78" s="1185"/>
      <c r="Q78" s="1185"/>
      <c r="R78" s="1185"/>
      <c r="S78" s="1185"/>
      <c r="T78" s="1185"/>
      <c r="U78" s="1185"/>
      <c r="W78" s="1269"/>
      <c r="Y78" s="1185"/>
      <c r="Z78" s="1185"/>
      <c r="AA78" s="1185"/>
      <c r="AB78" s="1185"/>
      <c r="AC78" s="1185"/>
      <c r="AD78" s="1185"/>
      <c r="AE78" s="1185"/>
      <c r="AF78" s="1185"/>
      <c r="AG78" s="1185" t="s">
        <v>684</v>
      </c>
      <c r="AH78" s="1185"/>
      <c r="AI78" s="1185"/>
      <c r="AJ78" s="1185"/>
      <c r="AK78" s="1336"/>
      <c r="AL78" s="1185"/>
      <c r="AM78" s="1481"/>
      <c r="AN78" s="1481"/>
      <c r="AO78" s="1481"/>
      <c r="AP78" s="1481"/>
      <c r="AQ78" s="1481"/>
      <c r="AR78" s="1481"/>
      <c r="AS78" s="1481"/>
      <c r="AT78" s="1481"/>
      <c r="AU78" s="1481"/>
      <c r="AV78" s="1481"/>
      <c r="AW78" s="1184"/>
      <c r="AX78" s="1184"/>
      <c r="AY78" s="1184"/>
      <c r="AZ78" s="1335"/>
      <c r="BA78" s="1244"/>
      <c r="BE78" s="1203"/>
    </row>
    <row r="79" spans="2:57" s="1189" customFormat="1" ht="39.9" customHeight="1">
      <c r="B79" s="1219"/>
      <c r="E79" s="1269" t="s">
        <v>685</v>
      </c>
      <c r="F79" s="1185"/>
      <c r="H79" s="1310"/>
      <c r="I79" s="1185"/>
      <c r="J79" s="1185"/>
      <c r="K79" s="1270"/>
      <c r="L79" s="1270"/>
      <c r="M79" s="1185"/>
      <c r="N79" s="1185"/>
      <c r="O79" s="1185"/>
      <c r="Q79" s="1185"/>
      <c r="R79" s="1185"/>
      <c r="S79" s="1185"/>
      <c r="T79" s="1185"/>
      <c r="U79" s="1185"/>
      <c r="W79" s="1269"/>
      <c r="Y79" s="1185"/>
      <c r="Z79" s="1185"/>
      <c r="AA79" s="1185"/>
      <c r="AB79" s="1185"/>
      <c r="AC79" s="1185"/>
      <c r="AD79" s="1185"/>
      <c r="AE79" s="1185"/>
      <c r="AF79" s="1185"/>
      <c r="AG79" s="1185"/>
      <c r="AH79" s="1185"/>
      <c r="AI79" s="1185"/>
      <c r="AJ79" s="1185"/>
      <c r="AK79" s="1336"/>
      <c r="AL79" s="1185"/>
      <c r="AM79" s="1336"/>
      <c r="AN79" s="1336"/>
      <c r="AO79" s="1185"/>
      <c r="AP79" s="1185"/>
      <c r="AQ79" s="1185"/>
      <c r="AR79" s="1185"/>
      <c r="AS79" s="1185"/>
      <c r="AT79" s="1185"/>
      <c r="AU79" s="1185"/>
      <c r="AV79" s="1227"/>
      <c r="AW79" s="1184"/>
      <c r="AX79" s="1184"/>
      <c r="AY79" s="1184"/>
      <c r="AZ79" s="1335"/>
      <c r="BA79" s="1244"/>
      <c r="BE79" s="1203"/>
    </row>
    <row r="80" spans="2:57" s="1189" customFormat="1" ht="39.9" customHeight="1">
      <c r="B80" s="1219"/>
      <c r="E80" s="1309" t="s">
        <v>686</v>
      </c>
      <c r="F80" s="1185"/>
      <c r="G80" s="1311"/>
      <c r="H80" s="1311"/>
      <c r="I80" s="1311"/>
      <c r="J80" s="1311"/>
      <c r="K80" s="1270"/>
      <c r="L80" s="1270"/>
      <c r="M80" s="1185"/>
      <c r="N80" s="1185"/>
      <c r="O80" s="1185"/>
      <c r="Q80" s="1185"/>
      <c r="R80" s="1185"/>
      <c r="S80" s="1185"/>
      <c r="T80" s="1185"/>
      <c r="U80" s="1185"/>
      <c r="W80" s="1269"/>
      <c r="Y80" s="1185"/>
      <c r="Z80" s="1185"/>
      <c r="AA80" s="1185"/>
      <c r="AB80" s="1185"/>
      <c r="AC80" s="1185"/>
      <c r="AD80" s="1185"/>
      <c r="AE80" s="1185"/>
      <c r="AF80" s="1185"/>
      <c r="AG80" s="1185"/>
      <c r="AH80" s="1185"/>
      <c r="AI80" s="1185"/>
      <c r="AJ80" s="1185"/>
      <c r="AK80" s="1336"/>
      <c r="AL80" s="1185"/>
      <c r="AM80" s="1336"/>
      <c r="AN80" s="1336"/>
      <c r="AO80" s="1185"/>
      <c r="AP80" s="1185"/>
      <c r="AQ80" s="1185"/>
      <c r="AR80" s="1185"/>
      <c r="AS80" s="1185"/>
      <c r="AT80" s="1185"/>
      <c r="AU80" s="1185"/>
      <c r="AV80" s="1227"/>
      <c r="AW80" s="1184"/>
      <c r="AX80" s="1184"/>
      <c r="AY80" s="1184"/>
      <c r="AZ80" s="1335"/>
      <c r="BA80" s="1244"/>
      <c r="BE80" s="1203"/>
    </row>
    <row r="81" spans="2:57" s="1189" customFormat="1" ht="39.9" customHeight="1" thickBot="1">
      <c r="B81" s="1219"/>
      <c r="F81" s="1312"/>
      <c r="G81" s="1312"/>
      <c r="H81" s="1300"/>
      <c r="I81" s="1300"/>
      <c r="K81" s="1303"/>
      <c r="L81" s="1270"/>
      <c r="M81" s="1185"/>
      <c r="N81" s="1185"/>
      <c r="O81" s="1185"/>
      <c r="Q81" s="1185"/>
      <c r="R81" s="1185"/>
      <c r="S81" s="1185"/>
      <c r="T81" s="1185"/>
      <c r="U81" s="1185"/>
      <c r="W81" s="1269"/>
      <c r="Y81" s="1185"/>
      <c r="Z81" s="1185"/>
      <c r="AA81" s="1185"/>
      <c r="AB81" s="1185"/>
      <c r="AC81" s="1185"/>
      <c r="AD81" s="1185"/>
      <c r="AE81" s="1185"/>
      <c r="AF81" s="1185"/>
      <c r="AG81" s="1185"/>
      <c r="AH81" s="1185"/>
      <c r="AI81" s="1185"/>
      <c r="AJ81" s="1185"/>
      <c r="AK81" s="1336"/>
      <c r="AL81" s="1185"/>
      <c r="AM81" s="1336"/>
      <c r="AN81" s="1336"/>
      <c r="AO81" s="1185"/>
      <c r="AP81" s="1185"/>
      <c r="AQ81" s="1185"/>
      <c r="AR81" s="1185"/>
      <c r="AS81" s="1185"/>
      <c r="AT81" s="1185"/>
      <c r="AU81" s="1185"/>
      <c r="AV81" s="1227"/>
      <c r="AW81" s="1184"/>
      <c r="AX81" s="1184"/>
      <c r="AY81" s="1184"/>
      <c r="AZ81" s="1335"/>
      <c r="BA81" s="1244"/>
      <c r="BE81" s="1203"/>
    </row>
    <row r="82" spans="2:57" s="1189" customFormat="1" ht="57" customHeight="1" thickBot="1">
      <c r="B82" s="1509" t="s">
        <v>687</v>
      </c>
      <c r="C82" s="1510"/>
      <c r="D82" s="1510"/>
      <c r="E82" s="1510"/>
      <c r="F82" s="1510"/>
      <c r="G82" s="1510"/>
      <c r="H82" s="1510"/>
      <c r="I82" s="1510"/>
      <c r="J82" s="1510"/>
      <c r="K82" s="1510"/>
      <c r="L82" s="1510"/>
      <c r="M82" s="1510"/>
      <c r="N82" s="1510"/>
      <c r="O82" s="1510"/>
      <c r="P82" s="1510"/>
      <c r="Q82" s="1510"/>
      <c r="R82" s="1510"/>
      <c r="S82" s="1510"/>
      <c r="T82" s="1510"/>
      <c r="U82" s="1510"/>
      <c r="V82" s="1510"/>
      <c r="W82" s="1510"/>
      <c r="X82" s="1510"/>
      <c r="Y82" s="1510"/>
      <c r="Z82" s="1510"/>
      <c r="AA82" s="1510"/>
      <c r="AB82" s="1510"/>
      <c r="AC82" s="1510"/>
      <c r="AD82" s="1510"/>
      <c r="AE82" s="1510"/>
      <c r="AF82" s="1510"/>
      <c r="AG82" s="1510"/>
      <c r="AH82" s="1510"/>
      <c r="AI82" s="1510"/>
      <c r="AJ82" s="1510"/>
      <c r="AK82" s="1510"/>
      <c r="AL82" s="1510"/>
      <c r="AM82" s="1510"/>
      <c r="AN82" s="1510"/>
      <c r="AO82" s="1510"/>
      <c r="AP82" s="1510"/>
      <c r="AQ82" s="1510"/>
      <c r="AR82" s="1510"/>
      <c r="AS82" s="1510"/>
      <c r="AT82" s="1510"/>
      <c r="AU82" s="1510"/>
      <c r="AV82" s="1510"/>
      <c r="AW82" s="1510"/>
      <c r="AX82" s="1510"/>
      <c r="AY82" s="1510"/>
      <c r="AZ82" s="1510"/>
      <c r="BA82" s="1510"/>
      <c r="BB82" s="1510"/>
      <c r="BC82" s="1510"/>
      <c r="BD82" s="1510"/>
      <c r="BE82" s="1511"/>
    </row>
    <row r="83" spans="2:57" s="1189" customFormat="1" ht="13.5" customHeight="1" thickBot="1">
      <c r="B83" s="1219"/>
      <c r="F83" s="1300"/>
      <c r="G83" s="1300"/>
      <c r="H83" s="1313"/>
      <c r="I83" s="1313"/>
      <c r="K83" s="1314"/>
      <c r="L83" s="1270"/>
      <c r="M83" s="1185"/>
      <c r="N83" s="1185"/>
      <c r="O83" s="1185"/>
      <c r="Q83" s="1185"/>
      <c r="R83" s="1185"/>
      <c r="S83" s="1185"/>
      <c r="T83" s="1185"/>
      <c r="U83" s="1185"/>
      <c r="W83" s="1269"/>
      <c r="Y83" s="1185"/>
      <c r="Z83" s="1185"/>
      <c r="AA83" s="1185"/>
      <c r="AB83" s="1185"/>
      <c r="AC83" s="1185"/>
      <c r="AD83" s="1185"/>
      <c r="AE83" s="1185"/>
      <c r="AF83" s="1185"/>
      <c r="AG83" s="1185"/>
      <c r="AH83" s="1185"/>
      <c r="AI83" s="1185"/>
      <c r="AJ83" s="1185"/>
      <c r="AK83" s="1336"/>
      <c r="AL83" s="1185"/>
      <c r="AM83" s="1336"/>
      <c r="AN83" s="1336"/>
      <c r="AO83" s="1185"/>
      <c r="AP83" s="1185"/>
      <c r="AQ83" s="1185"/>
      <c r="AR83" s="1185"/>
      <c r="AS83" s="1185"/>
      <c r="AT83" s="1185"/>
      <c r="AU83" s="1185"/>
      <c r="AV83" s="1227"/>
      <c r="AW83" s="1184"/>
      <c r="AX83" s="1184"/>
      <c r="AY83" s="1184"/>
      <c r="AZ83" s="1335"/>
      <c r="BA83" s="1244"/>
      <c r="BE83" s="1203"/>
    </row>
    <row r="84" spans="2:57" s="1189" customFormat="1" ht="39.9" customHeight="1">
      <c r="B84" s="1512" t="s">
        <v>688</v>
      </c>
      <c r="C84" s="1513"/>
      <c r="D84" s="1513"/>
      <c r="E84" s="1513"/>
      <c r="F84" s="1513"/>
      <c r="G84" s="1513"/>
      <c r="H84" s="1513"/>
      <c r="I84" s="1513"/>
      <c r="J84" s="1513"/>
      <c r="K84" s="1513"/>
      <c r="L84" s="1513"/>
      <c r="M84" s="1513"/>
      <c r="N84" s="1513"/>
      <c r="O84" s="1513"/>
      <c r="P84" s="1513"/>
      <c r="Q84" s="1513"/>
      <c r="R84" s="1513"/>
      <c r="S84" s="1513"/>
      <c r="T84" s="1513"/>
      <c r="U84" s="1513"/>
      <c r="V84" s="1513"/>
      <c r="W84" s="1513"/>
      <c r="X84" s="1513"/>
      <c r="Y84" s="1513"/>
      <c r="Z84" s="1513"/>
      <c r="AA84" s="1513"/>
      <c r="AB84" s="1513"/>
      <c r="AC84" s="1513"/>
      <c r="AD84" s="1513"/>
      <c r="AE84" s="1513"/>
      <c r="AF84" s="1513"/>
      <c r="AG84" s="1513"/>
      <c r="AH84" s="1513"/>
      <c r="AI84" s="1513"/>
      <c r="AJ84" s="1513"/>
      <c r="AK84" s="1513"/>
      <c r="AL84" s="1513"/>
      <c r="AM84" s="1513"/>
      <c r="AN84" s="1513"/>
      <c r="AO84" s="1513"/>
      <c r="AP84" s="1513"/>
      <c r="AQ84" s="1513"/>
      <c r="AR84" s="1513"/>
      <c r="AS84" s="1513"/>
      <c r="AT84" s="1513"/>
      <c r="AU84" s="1513"/>
      <c r="AV84" s="1513"/>
      <c r="AW84" s="1513"/>
      <c r="AX84" s="1513"/>
      <c r="AY84" s="1513"/>
      <c r="AZ84" s="1513"/>
      <c r="BA84" s="1513"/>
      <c r="BB84" s="1513"/>
      <c r="BC84" s="1513"/>
      <c r="BD84" s="1513"/>
      <c r="BE84" s="1514"/>
    </row>
    <row r="85" spans="2:57" s="1189" customFormat="1" ht="39.9" customHeight="1">
      <c r="B85" s="1515"/>
      <c r="C85" s="1516"/>
      <c r="D85" s="1516"/>
      <c r="E85" s="1516"/>
      <c r="F85" s="1516"/>
      <c r="G85" s="1516"/>
      <c r="H85" s="1516"/>
      <c r="I85" s="1516"/>
      <c r="J85" s="1516"/>
      <c r="K85" s="1516"/>
      <c r="L85" s="1516"/>
      <c r="M85" s="1516"/>
      <c r="N85" s="1516"/>
      <c r="O85" s="1516"/>
      <c r="P85" s="1516"/>
      <c r="Q85" s="1516"/>
      <c r="R85" s="1516"/>
      <c r="S85" s="1516"/>
      <c r="T85" s="1516"/>
      <c r="U85" s="1516"/>
      <c r="V85" s="1516"/>
      <c r="W85" s="1516"/>
      <c r="X85" s="1516"/>
      <c r="Y85" s="1516"/>
      <c r="Z85" s="1516"/>
      <c r="AA85" s="1516"/>
      <c r="AB85" s="1516"/>
      <c r="AC85" s="1516"/>
      <c r="AD85" s="1516"/>
      <c r="AE85" s="1516"/>
      <c r="AF85" s="1516"/>
      <c r="AG85" s="1516"/>
      <c r="AH85" s="1516"/>
      <c r="AI85" s="1516"/>
      <c r="AJ85" s="1516"/>
      <c r="AK85" s="1516"/>
      <c r="AL85" s="1516"/>
      <c r="AM85" s="1516"/>
      <c r="AN85" s="1516"/>
      <c r="AO85" s="1516"/>
      <c r="AP85" s="1516"/>
      <c r="AQ85" s="1516"/>
      <c r="AR85" s="1516"/>
      <c r="AS85" s="1516"/>
      <c r="AT85" s="1516"/>
      <c r="AU85" s="1516"/>
      <c r="AV85" s="1516"/>
      <c r="AW85" s="1516"/>
      <c r="AX85" s="1516"/>
      <c r="AY85" s="1516"/>
      <c r="AZ85" s="1516"/>
      <c r="BA85" s="1516"/>
      <c r="BB85" s="1516"/>
      <c r="BC85" s="1516"/>
      <c r="BD85" s="1516"/>
      <c r="BE85" s="1517"/>
    </row>
    <row r="86" spans="2:57" s="1189" customFormat="1" ht="39.9" customHeight="1">
      <c r="B86" s="1515"/>
      <c r="C86" s="1516"/>
      <c r="D86" s="1516"/>
      <c r="E86" s="1516"/>
      <c r="F86" s="1516"/>
      <c r="G86" s="1516"/>
      <c r="H86" s="1516"/>
      <c r="I86" s="1516"/>
      <c r="J86" s="1516"/>
      <c r="K86" s="1516"/>
      <c r="L86" s="1516"/>
      <c r="M86" s="1516"/>
      <c r="N86" s="1516"/>
      <c r="O86" s="1516"/>
      <c r="P86" s="1516"/>
      <c r="Q86" s="1516"/>
      <c r="R86" s="1516"/>
      <c r="S86" s="1516"/>
      <c r="T86" s="1516"/>
      <c r="U86" s="1516"/>
      <c r="V86" s="1516"/>
      <c r="W86" s="1516"/>
      <c r="X86" s="1516"/>
      <c r="Y86" s="1516"/>
      <c r="Z86" s="1516"/>
      <c r="AA86" s="1516"/>
      <c r="AB86" s="1516"/>
      <c r="AC86" s="1516"/>
      <c r="AD86" s="1516"/>
      <c r="AE86" s="1516"/>
      <c r="AF86" s="1516"/>
      <c r="AG86" s="1516"/>
      <c r="AH86" s="1516"/>
      <c r="AI86" s="1516"/>
      <c r="AJ86" s="1516"/>
      <c r="AK86" s="1516"/>
      <c r="AL86" s="1516"/>
      <c r="AM86" s="1516"/>
      <c r="AN86" s="1516"/>
      <c r="AO86" s="1516"/>
      <c r="AP86" s="1516"/>
      <c r="AQ86" s="1516"/>
      <c r="AR86" s="1516"/>
      <c r="AS86" s="1516"/>
      <c r="AT86" s="1516"/>
      <c r="AU86" s="1516"/>
      <c r="AV86" s="1516"/>
      <c r="AW86" s="1516"/>
      <c r="AX86" s="1516"/>
      <c r="AY86" s="1516"/>
      <c r="AZ86" s="1516"/>
      <c r="BA86" s="1516"/>
      <c r="BB86" s="1516"/>
      <c r="BC86" s="1516"/>
      <c r="BD86" s="1516"/>
      <c r="BE86" s="1517"/>
    </row>
    <row r="87" spans="2:57" s="1189" customFormat="1" ht="39.9" customHeight="1" thickBot="1">
      <c r="B87" s="1518"/>
      <c r="C87" s="1519"/>
      <c r="D87" s="1519"/>
      <c r="E87" s="1519"/>
      <c r="F87" s="1519"/>
      <c r="G87" s="1519"/>
      <c r="H87" s="1519"/>
      <c r="I87" s="1519"/>
      <c r="J87" s="1519"/>
      <c r="K87" s="1519"/>
      <c r="L87" s="1519"/>
      <c r="M87" s="1519"/>
      <c r="N87" s="1519"/>
      <c r="O87" s="1519"/>
      <c r="P87" s="1519"/>
      <c r="Q87" s="1519"/>
      <c r="R87" s="1519"/>
      <c r="S87" s="1519"/>
      <c r="T87" s="1519"/>
      <c r="U87" s="1519"/>
      <c r="V87" s="1519"/>
      <c r="W87" s="1519"/>
      <c r="X87" s="1519"/>
      <c r="Y87" s="1519"/>
      <c r="Z87" s="1519"/>
      <c r="AA87" s="1519"/>
      <c r="AB87" s="1519"/>
      <c r="AC87" s="1519"/>
      <c r="AD87" s="1519"/>
      <c r="AE87" s="1519"/>
      <c r="AF87" s="1519"/>
      <c r="AG87" s="1519"/>
      <c r="AH87" s="1519"/>
      <c r="AI87" s="1519"/>
      <c r="AJ87" s="1519"/>
      <c r="AK87" s="1519"/>
      <c r="AL87" s="1519"/>
      <c r="AM87" s="1519"/>
      <c r="AN87" s="1519"/>
      <c r="AO87" s="1519"/>
      <c r="AP87" s="1519"/>
      <c r="AQ87" s="1519"/>
      <c r="AR87" s="1519"/>
      <c r="AS87" s="1519"/>
      <c r="AT87" s="1519"/>
      <c r="AU87" s="1519"/>
      <c r="AV87" s="1519"/>
      <c r="AW87" s="1519"/>
      <c r="AX87" s="1519"/>
      <c r="AY87" s="1519"/>
      <c r="AZ87" s="1519"/>
      <c r="BA87" s="1519"/>
      <c r="BB87" s="1519"/>
      <c r="BC87" s="1519"/>
      <c r="BD87" s="1519"/>
      <c r="BE87" s="1520"/>
    </row>
    <row r="88" spans="2:57" s="1189" customFormat="1" ht="17.25" customHeight="1" thickBot="1">
      <c r="B88" s="1219"/>
      <c r="J88" s="1269"/>
      <c r="K88" s="1303"/>
      <c r="L88" s="1270"/>
      <c r="M88" s="1185"/>
      <c r="N88" s="1185"/>
      <c r="O88" s="1185"/>
      <c r="Q88" s="1185"/>
      <c r="R88" s="1185"/>
      <c r="S88" s="1185"/>
      <c r="T88" s="1185"/>
      <c r="U88" s="1185"/>
      <c r="W88" s="1269"/>
      <c r="Y88" s="1185"/>
      <c r="Z88" s="1185"/>
      <c r="AA88" s="1185"/>
      <c r="AB88" s="1185"/>
      <c r="AC88" s="1185"/>
      <c r="AD88" s="1185"/>
      <c r="AE88" s="1185"/>
      <c r="AF88" s="1185"/>
      <c r="AG88" s="1185"/>
      <c r="AH88" s="1185"/>
      <c r="AI88" s="1185"/>
      <c r="AJ88" s="1185"/>
      <c r="AK88" s="1336"/>
      <c r="AL88" s="1185"/>
      <c r="AM88" s="1336"/>
      <c r="AN88" s="1336"/>
      <c r="AO88" s="1185"/>
      <c r="AP88" s="1185"/>
      <c r="AQ88" s="1185"/>
      <c r="AR88" s="1185"/>
      <c r="AS88" s="1185"/>
      <c r="AT88" s="1185"/>
      <c r="AU88" s="1185"/>
      <c r="AV88" s="1227"/>
      <c r="AW88" s="1184"/>
      <c r="AX88" s="1184"/>
      <c r="AY88" s="1184"/>
      <c r="AZ88" s="1335"/>
      <c r="BA88" s="1244"/>
      <c r="BE88" s="1203"/>
    </row>
    <row r="89" spans="2:57" s="1189" customFormat="1" ht="39.9" customHeight="1">
      <c r="B89" s="1512" t="s">
        <v>689</v>
      </c>
      <c r="C89" s="1521"/>
      <c r="D89" s="1521"/>
      <c r="E89" s="1521"/>
      <c r="F89" s="1521"/>
      <c r="G89" s="1521"/>
      <c r="H89" s="1521"/>
      <c r="I89" s="1521"/>
      <c r="J89" s="1521"/>
      <c r="K89" s="1521"/>
      <c r="L89" s="1521"/>
      <c r="M89" s="1521"/>
      <c r="N89" s="1521"/>
      <c r="O89" s="1521"/>
      <c r="P89" s="1521"/>
      <c r="Q89" s="1521"/>
      <c r="R89" s="1521"/>
      <c r="S89" s="1521"/>
      <c r="T89" s="1521"/>
      <c r="U89" s="1521"/>
      <c r="V89" s="1521"/>
      <c r="W89" s="1521"/>
      <c r="X89" s="1521"/>
      <c r="Y89" s="1521"/>
      <c r="Z89" s="1521"/>
      <c r="AA89" s="1521"/>
      <c r="AB89" s="1521"/>
      <c r="AC89" s="1521"/>
      <c r="AD89" s="1521"/>
      <c r="AE89" s="1521"/>
      <c r="AF89" s="1521"/>
      <c r="AG89" s="1521"/>
      <c r="AH89" s="1521"/>
      <c r="AI89" s="1521"/>
      <c r="AJ89" s="1521"/>
      <c r="AK89" s="1521"/>
      <c r="AL89" s="1521"/>
      <c r="AM89" s="1521"/>
      <c r="AN89" s="1521"/>
      <c r="AO89" s="1521"/>
      <c r="AP89" s="1521"/>
      <c r="AQ89" s="1521"/>
      <c r="AR89" s="1521"/>
      <c r="AS89" s="1521"/>
      <c r="AT89" s="1521"/>
      <c r="AU89" s="1521"/>
      <c r="AV89" s="1521"/>
      <c r="AW89" s="1521"/>
      <c r="AX89" s="1521"/>
      <c r="AY89" s="1521"/>
      <c r="AZ89" s="1521"/>
      <c r="BA89" s="1521"/>
      <c r="BB89" s="1521"/>
      <c r="BC89" s="1521"/>
      <c r="BD89" s="1521"/>
      <c r="BE89" s="1522"/>
    </row>
    <row r="90" spans="2:57" s="1189" customFormat="1" ht="39.9" customHeight="1">
      <c r="B90" s="1523"/>
      <c r="C90" s="1524"/>
      <c r="D90" s="1524"/>
      <c r="E90" s="1524"/>
      <c r="F90" s="1524"/>
      <c r="G90" s="1524"/>
      <c r="H90" s="1524"/>
      <c r="I90" s="1524"/>
      <c r="J90" s="1524"/>
      <c r="K90" s="1524"/>
      <c r="L90" s="1524"/>
      <c r="M90" s="1524"/>
      <c r="N90" s="1524"/>
      <c r="O90" s="1524"/>
      <c r="P90" s="1524"/>
      <c r="Q90" s="1524"/>
      <c r="R90" s="1524"/>
      <c r="S90" s="1524"/>
      <c r="T90" s="1524"/>
      <c r="U90" s="1524"/>
      <c r="V90" s="1524"/>
      <c r="W90" s="1524"/>
      <c r="X90" s="1524"/>
      <c r="Y90" s="1524"/>
      <c r="Z90" s="1524"/>
      <c r="AA90" s="1524"/>
      <c r="AB90" s="1524"/>
      <c r="AC90" s="1524"/>
      <c r="AD90" s="1524"/>
      <c r="AE90" s="1524"/>
      <c r="AF90" s="1524"/>
      <c r="AG90" s="1524"/>
      <c r="AH90" s="1524"/>
      <c r="AI90" s="1524"/>
      <c r="AJ90" s="1524"/>
      <c r="AK90" s="1524"/>
      <c r="AL90" s="1524"/>
      <c r="AM90" s="1524"/>
      <c r="AN90" s="1524"/>
      <c r="AO90" s="1524"/>
      <c r="AP90" s="1524"/>
      <c r="AQ90" s="1524"/>
      <c r="AR90" s="1524"/>
      <c r="AS90" s="1524"/>
      <c r="AT90" s="1524"/>
      <c r="AU90" s="1524"/>
      <c r="AV90" s="1524"/>
      <c r="AW90" s="1524"/>
      <c r="AX90" s="1524"/>
      <c r="AY90" s="1524"/>
      <c r="AZ90" s="1524"/>
      <c r="BA90" s="1524"/>
      <c r="BB90" s="1524"/>
      <c r="BC90" s="1524"/>
      <c r="BD90" s="1524"/>
      <c r="BE90" s="1525"/>
    </row>
    <row r="91" spans="2:57" s="1189" customFormat="1" ht="69.75" customHeight="1" thickBot="1">
      <c r="B91" s="1526"/>
      <c r="C91" s="1527"/>
      <c r="D91" s="1527"/>
      <c r="E91" s="1527"/>
      <c r="F91" s="1527"/>
      <c r="G91" s="1527"/>
      <c r="H91" s="1527"/>
      <c r="I91" s="1527"/>
      <c r="J91" s="1527"/>
      <c r="K91" s="1527"/>
      <c r="L91" s="1527"/>
      <c r="M91" s="1527"/>
      <c r="N91" s="1527"/>
      <c r="O91" s="1527"/>
      <c r="P91" s="1527"/>
      <c r="Q91" s="1527"/>
      <c r="R91" s="1527"/>
      <c r="S91" s="1527"/>
      <c r="T91" s="1527"/>
      <c r="U91" s="1527"/>
      <c r="V91" s="1527"/>
      <c r="W91" s="1527"/>
      <c r="X91" s="1527"/>
      <c r="Y91" s="1527"/>
      <c r="Z91" s="1527"/>
      <c r="AA91" s="1527"/>
      <c r="AB91" s="1527"/>
      <c r="AC91" s="1527"/>
      <c r="AD91" s="1527"/>
      <c r="AE91" s="1527"/>
      <c r="AF91" s="1527"/>
      <c r="AG91" s="1527"/>
      <c r="AH91" s="1527"/>
      <c r="AI91" s="1527"/>
      <c r="AJ91" s="1527"/>
      <c r="AK91" s="1527"/>
      <c r="AL91" s="1527"/>
      <c r="AM91" s="1527"/>
      <c r="AN91" s="1527"/>
      <c r="AO91" s="1527"/>
      <c r="AP91" s="1527"/>
      <c r="AQ91" s="1527"/>
      <c r="AR91" s="1527"/>
      <c r="AS91" s="1527"/>
      <c r="AT91" s="1527"/>
      <c r="AU91" s="1527"/>
      <c r="AV91" s="1527"/>
      <c r="AW91" s="1527"/>
      <c r="AX91" s="1527"/>
      <c r="AY91" s="1527"/>
      <c r="AZ91" s="1527"/>
      <c r="BA91" s="1527"/>
      <c r="BB91" s="1527"/>
      <c r="BC91" s="1527"/>
      <c r="BD91" s="1527"/>
      <c r="BE91" s="1528"/>
    </row>
    <row r="96" spans="2:57" ht="39.9" customHeight="1">
      <c r="F96" s="1176"/>
      <c r="G96" s="1176"/>
      <c r="H96" s="1176"/>
      <c r="I96" s="1176"/>
      <c r="J96" s="1176"/>
      <c r="K96" s="1176"/>
      <c r="L96" s="1176"/>
      <c r="M96" s="1176"/>
      <c r="N96" s="1176"/>
      <c r="O96" s="1176"/>
      <c r="P96" s="1176"/>
      <c r="Q96" s="1176"/>
      <c r="R96" s="1176"/>
      <c r="S96" s="1176"/>
      <c r="T96" s="1176"/>
      <c r="U96" s="1176"/>
      <c r="V96" s="1176"/>
      <c r="W96" s="1176"/>
      <c r="X96" s="1176"/>
      <c r="Y96" s="1176"/>
      <c r="Z96" s="1176"/>
      <c r="AA96" s="1176"/>
      <c r="AB96" s="1176"/>
      <c r="AC96" s="1176"/>
      <c r="AD96" s="1176"/>
      <c r="AE96" s="1176"/>
      <c r="AF96" s="1176"/>
      <c r="AG96" s="1176"/>
      <c r="AH96" s="1176"/>
      <c r="AI96" s="1176"/>
      <c r="AJ96" s="1176"/>
      <c r="AK96" s="1176"/>
      <c r="AL96" s="1176"/>
    </row>
    <row r="97" spans="1:57" ht="39.9" customHeight="1">
      <c r="F97" s="1176"/>
      <c r="G97" s="1176"/>
      <c r="H97" s="1176"/>
      <c r="I97" s="1176"/>
      <c r="J97" s="1176"/>
      <c r="K97" s="1176"/>
      <c r="L97" s="1176"/>
      <c r="M97" s="1176"/>
      <c r="N97" s="1176"/>
      <c r="O97" s="1176"/>
      <c r="P97" s="1176"/>
      <c r="Q97" s="1176"/>
      <c r="R97" s="1176"/>
      <c r="S97" s="1176"/>
      <c r="T97" s="1176"/>
      <c r="U97" s="1176"/>
      <c r="V97" s="1176"/>
      <c r="W97" s="1176"/>
      <c r="X97" s="1176"/>
      <c r="Y97" s="1176"/>
      <c r="Z97" s="1176"/>
      <c r="AA97" s="1176"/>
      <c r="AB97" s="1176"/>
      <c r="AC97" s="1176"/>
      <c r="AD97" s="1176"/>
      <c r="AE97" s="1176"/>
      <c r="AF97" s="1176"/>
      <c r="AG97" s="1176"/>
      <c r="AH97" s="1176"/>
      <c r="AI97" s="1176"/>
      <c r="AJ97" s="1176"/>
      <c r="AK97" s="1176"/>
      <c r="AL97" s="1176"/>
    </row>
    <row r="98" spans="1:57" ht="39.9" customHeight="1">
      <c r="F98" s="1176"/>
      <c r="G98" s="1176"/>
      <c r="H98" s="1176"/>
      <c r="I98" s="1176"/>
      <c r="J98" s="1176"/>
      <c r="K98" s="1176"/>
      <c r="L98" s="1176"/>
      <c r="M98" s="1176"/>
      <c r="N98" s="1176"/>
      <c r="O98" s="1176"/>
      <c r="P98" s="1176"/>
      <c r="Q98" s="1176"/>
      <c r="R98" s="1176"/>
      <c r="S98" s="1176"/>
      <c r="T98" s="1176"/>
      <c r="U98" s="1176"/>
      <c r="V98" s="1176"/>
      <c r="W98" s="1176"/>
      <c r="X98" s="1176"/>
      <c r="Y98" s="1176"/>
      <c r="Z98" s="1176"/>
      <c r="AA98" s="1176"/>
      <c r="AB98" s="1176"/>
      <c r="AC98" s="1176"/>
      <c r="AD98" s="1176"/>
      <c r="AE98" s="1176"/>
      <c r="AF98" s="1176"/>
      <c r="AG98" s="1176"/>
      <c r="AH98" s="1176"/>
      <c r="AI98" s="1176"/>
      <c r="AJ98" s="1176"/>
      <c r="AK98" s="1176"/>
      <c r="AL98" s="1176"/>
    </row>
    <row r="99" spans="1:57" ht="39.9" customHeight="1">
      <c r="F99" s="1176"/>
      <c r="G99" s="1176"/>
      <c r="H99" s="1176"/>
      <c r="I99" s="1176"/>
      <c r="J99" s="1176"/>
      <c r="K99" s="1176"/>
      <c r="L99" s="1176"/>
      <c r="M99" s="1176"/>
      <c r="N99" s="1176"/>
      <c r="O99" s="1176"/>
      <c r="P99" s="1176"/>
      <c r="Q99" s="1176"/>
      <c r="R99" s="1176"/>
      <c r="S99" s="1176"/>
      <c r="T99" s="1176"/>
      <c r="U99" s="1176"/>
      <c r="V99" s="1176"/>
      <c r="W99" s="1176"/>
      <c r="X99" s="1176"/>
      <c r="Y99" s="1176"/>
      <c r="Z99" s="1176"/>
      <c r="AA99" s="1176"/>
      <c r="AB99" s="1176"/>
      <c r="AC99" s="1176"/>
      <c r="AD99" s="1176"/>
      <c r="AE99" s="1176"/>
      <c r="AF99" s="1176"/>
      <c r="AG99" s="1176"/>
      <c r="AH99" s="1176"/>
      <c r="AI99" s="1176"/>
      <c r="AJ99" s="1176"/>
      <c r="AK99" s="1176"/>
      <c r="AL99" s="1176"/>
    </row>
    <row r="100" spans="1:57" ht="39.9" customHeight="1">
      <c r="F100" s="1176"/>
      <c r="G100" s="1176"/>
      <c r="H100" s="1176"/>
      <c r="I100" s="1176"/>
      <c r="J100" s="1176"/>
      <c r="K100" s="1176"/>
      <c r="L100" s="1176"/>
      <c r="M100" s="1176"/>
      <c r="N100" s="1176"/>
      <c r="O100" s="1176"/>
      <c r="P100" s="1176"/>
      <c r="Q100" s="1176"/>
      <c r="R100" s="1176"/>
      <c r="S100" s="1176"/>
      <c r="T100" s="1176"/>
      <c r="U100" s="1176"/>
      <c r="V100" s="1176"/>
      <c r="W100" s="1176"/>
      <c r="X100" s="1176"/>
      <c r="Y100" s="1176"/>
      <c r="Z100" s="1176"/>
      <c r="AA100" s="1176"/>
      <c r="AB100" s="1176"/>
      <c r="AC100" s="1176"/>
      <c r="AD100" s="1176"/>
      <c r="AE100" s="1176"/>
      <c r="AF100" s="1176"/>
      <c r="AG100" s="1176"/>
      <c r="AH100" s="1176"/>
      <c r="AI100" s="1176"/>
      <c r="AJ100" s="1176"/>
      <c r="AK100" s="1176"/>
      <c r="AL100" s="1176"/>
    </row>
    <row r="101" spans="1:57" ht="39.9" customHeight="1">
      <c r="F101" s="1176"/>
      <c r="G101" s="1176"/>
      <c r="H101" s="1176"/>
      <c r="I101" s="1176"/>
      <c r="J101" s="1176"/>
      <c r="K101" s="1176"/>
      <c r="L101" s="1176"/>
      <c r="M101" s="1176"/>
      <c r="N101" s="1176"/>
      <c r="O101" s="1176"/>
      <c r="P101" s="1176"/>
      <c r="Q101" s="1176"/>
      <c r="R101" s="1176"/>
      <c r="S101" s="1176"/>
      <c r="T101" s="1176"/>
      <c r="U101" s="1176"/>
      <c r="V101" s="1176"/>
      <c r="W101" s="1176"/>
      <c r="X101" s="1176"/>
      <c r="Y101" s="1176"/>
      <c r="Z101" s="1176"/>
      <c r="AA101" s="1176"/>
      <c r="AB101" s="1176"/>
      <c r="AC101" s="1176"/>
      <c r="AD101" s="1176"/>
      <c r="AE101" s="1176"/>
      <c r="AF101" s="1176"/>
      <c r="AG101" s="1176"/>
      <c r="AH101" s="1176"/>
      <c r="AI101" s="1176"/>
      <c r="AJ101" s="1176"/>
      <c r="AK101" s="1176"/>
      <c r="AL101" s="1176"/>
    </row>
    <row r="102" spans="1:57" ht="39.9" customHeight="1">
      <c r="F102" s="1176"/>
      <c r="G102" s="1176"/>
      <c r="H102" s="1176"/>
      <c r="I102" s="1176"/>
      <c r="J102" s="1176"/>
      <c r="K102" s="1176"/>
      <c r="L102" s="1176"/>
      <c r="M102" s="1176"/>
      <c r="N102" s="1176"/>
      <c r="O102" s="1176"/>
      <c r="P102" s="1176"/>
      <c r="Q102" s="1176"/>
      <c r="R102" s="1176"/>
      <c r="S102" s="1176"/>
      <c r="T102" s="1176"/>
      <c r="U102" s="1176"/>
      <c r="V102" s="1176"/>
      <c r="W102" s="1176"/>
      <c r="X102" s="1176"/>
      <c r="Y102" s="1176"/>
      <c r="Z102" s="1176"/>
      <c r="AA102" s="1176"/>
      <c r="AB102" s="1176"/>
      <c r="AC102" s="1176"/>
      <c r="AD102" s="1176"/>
      <c r="AE102" s="1176"/>
      <c r="AF102" s="1176"/>
      <c r="AG102" s="1176"/>
      <c r="AH102" s="1176"/>
      <c r="AI102" s="1176"/>
      <c r="AJ102" s="1176"/>
      <c r="AK102" s="1176"/>
      <c r="AL102" s="1176"/>
    </row>
    <row r="103" spans="1:57" ht="39.9" customHeight="1">
      <c r="F103" s="1176"/>
      <c r="G103" s="1176"/>
      <c r="H103" s="1176"/>
      <c r="I103" s="1176"/>
      <c r="J103" s="1176"/>
      <c r="K103" s="1176"/>
      <c r="L103" s="1176"/>
      <c r="M103" s="1176"/>
      <c r="N103" s="1176"/>
      <c r="O103" s="1176"/>
      <c r="P103" s="1176"/>
      <c r="Q103" s="1176"/>
      <c r="R103" s="1176"/>
      <c r="S103" s="1176"/>
      <c r="T103" s="1176"/>
      <c r="U103" s="1176"/>
      <c r="V103" s="1176"/>
      <c r="W103" s="1176"/>
      <c r="X103" s="1176"/>
      <c r="Y103" s="1176"/>
      <c r="Z103" s="1176"/>
      <c r="AA103" s="1176"/>
      <c r="AB103" s="1176"/>
      <c r="AC103" s="1176"/>
      <c r="AD103" s="1176"/>
      <c r="AE103" s="1176"/>
      <c r="AF103" s="1176"/>
      <c r="AG103" s="1176"/>
      <c r="AH103" s="1176"/>
      <c r="AI103" s="1176"/>
      <c r="AJ103" s="1176"/>
      <c r="AK103" s="1176"/>
      <c r="AL103" s="1176"/>
    </row>
    <row r="104" spans="1:57" ht="39.9" customHeight="1">
      <c r="F104" s="1176"/>
      <c r="G104" s="1176"/>
      <c r="H104" s="1176"/>
      <c r="I104" s="1176"/>
      <c r="J104" s="1176"/>
      <c r="K104" s="1176"/>
      <c r="L104" s="1176"/>
      <c r="M104" s="1176"/>
      <c r="N104" s="1176"/>
      <c r="O104" s="1176"/>
      <c r="P104" s="1176"/>
      <c r="Q104" s="1176"/>
      <c r="R104" s="1176"/>
      <c r="S104" s="1176"/>
      <c r="T104" s="1176"/>
      <c r="U104" s="1176"/>
      <c r="V104" s="1176"/>
      <c r="W104" s="1176"/>
      <c r="X104" s="1176"/>
      <c r="Y104" s="1176"/>
      <c r="Z104" s="1176"/>
      <c r="AA104" s="1176"/>
      <c r="AB104" s="1176"/>
      <c r="AC104" s="1176"/>
      <c r="AD104" s="1176"/>
      <c r="AE104" s="1176"/>
      <c r="AF104" s="1176"/>
      <c r="AG104" s="1176"/>
      <c r="AH104" s="1176"/>
      <c r="AI104" s="1176"/>
      <c r="AJ104" s="1176"/>
      <c r="AK104" s="1176"/>
      <c r="AL104" s="1176"/>
    </row>
    <row r="105" spans="1:57" s="1165" customFormat="1" ht="39.9" customHeight="1">
      <c r="A105" s="1079"/>
      <c r="F105" s="1176"/>
      <c r="G105" s="1176"/>
      <c r="H105" s="1176"/>
      <c r="I105" s="1176"/>
      <c r="J105" s="1176"/>
      <c r="K105" s="1176"/>
      <c r="L105" s="1176"/>
      <c r="M105" s="1176"/>
      <c r="N105" s="1176"/>
      <c r="O105" s="1176"/>
      <c r="P105" s="1176"/>
      <c r="Q105" s="1176"/>
      <c r="R105" s="1176"/>
      <c r="S105" s="1176"/>
      <c r="T105" s="1176"/>
      <c r="U105" s="1176"/>
      <c r="V105" s="1176"/>
      <c r="W105" s="1176"/>
      <c r="X105" s="1176"/>
      <c r="Y105" s="1176"/>
      <c r="Z105" s="1176"/>
      <c r="AA105" s="1176"/>
      <c r="AB105" s="1176"/>
      <c r="AC105" s="1176"/>
      <c r="AD105" s="1176"/>
      <c r="AE105" s="1176"/>
      <c r="AF105" s="1176"/>
      <c r="AG105" s="1176"/>
      <c r="AH105" s="1176"/>
      <c r="AI105" s="1176"/>
      <c r="AJ105" s="1176"/>
      <c r="AK105" s="1176"/>
      <c r="AL105" s="1176"/>
      <c r="BB105" s="1079"/>
      <c r="BC105" s="1079"/>
      <c r="BD105" s="1079"/>
      <c r="BE105" s="1079"/>
    </row>
    <row r="106" spans="1:57" s="1165" customFormat="1" ht="39.9" customHeight="1">
      <c r="A106" s="1079"/>
      <c r="F106" s="1176"/>
      <c r="G106" s="1176"/>
      <c r="H106" s="1176"/>
      <c r="I106" s="1176"/>
      <c r="J106" s="1176"/>
      <c r="K106" s="1176"/>
      <c r="L106" s="1176"/>
      <c r="M106" s="1176"/>
      <c r="N106" s="1176"/>
      <c r="O106" s="1176"/>
      <c r="P106" s="1176"/>
      <c r="Q106" s="1176"/>
      <c r="R106" s="1176"/>
      <c r="S106" s="1176"/>
      <c r="T106" s="1176"/>
      <c r="U106" s="1176"/>
      <c r="V106" s="1176"/>
      <c r="W106" s="1176"/>
      <c r="X106" s="1176"/>
      <c r="Y106" s="1176"/>
      <c r="Z106" s="1176"/>
      <c r="AA106" s="1176"/>
      <c r="AB106" s="1176"/>
      <c r="AC106" s="1176"/>
      <c r="AD106" s="1176"/>
      <c r="AE106" s="1176"/>
      <c r="AF106" s="1176"/>
      <c r="AG106" s="1176"/>
      <c r="AH106" s="1176"/>
      <c r="AI106" s="1176"/>
      <c r="AJ106" s="1176"/>
      <c r="AK106" s="1176"/>
      <c r="AL106" s="1176"/>
      <c r="BB106" s="1079"/>
      <c r="BC106" s="1079"/>
      <c r="BD106" s="1079"/>
      <c r="BE106" s="1079"/>
    </row>
    <row r="107" spans="1:57" s="1165" customFormat="1" ht="39.9" customHeight="1">
      <c r="A107" s="1079"/>
      <c r="F107" s="1176"/>
      <c r="G107" s="1176"/>
      <c r="H107" s="1176"/>
      <c r="I107" s="1176"/>
      <c r="J107" s="1176"/>
      <c r="K107" s="1176"/>
      <c r="L107" s="1176"/>
      <c r="M107" s="1176"/>
      <c r="N107" s="1176"/>
      <c r="O107" s="1176"/>
      <c r="P107" s="1176"/>
      <c r="Q107" s="1176"/>
      <c r="R107" s="1176"/>
      <c r="S107" s="1176"/>
      <c r="T107" s="1176"/>
      <c r="U107" s="1176"/>
      <c r="V107" s="1176"/>
      <c r="W107" s="1176"/>
      <c r="X107" s="1176"/>
      <c r="Y107" s="1176"/>
      <c r="Z107" s="1176"/>
      <c r="AA107" s="1176"/>
      <c r="AB107" s="1176"/>
      <c r="AC107" s="1176"/>
      <c r="AD107" s="1176"/>
      <c r="AE107" s="1176"/>
      <c r="AF107" s="1176"/>
      <c r="AG107" s="1176"/>
      <c r="AH107" s="1176"/>
      <c r="AI107" s="1176"/>
      <c r="AJ107" s="1176"/>
      <c r="AK107" s="1176"/>
      <c r="AL107" s="1176"/>
      <c r="BB107" s="1079"/>
      <c r="BC107" s="1079"/>
      <c r="BD107" s="1079"/>
      <c r="BE107" s="1079"/>
    </row>
    <row r="108" spans="1:57" s="1165" customFormat="1" ht="39.9" customHeight="1">
      <c r="A108" s="1079"/>
      <c r="F108" s="1176"/>
      <c r="G108" s="1176"/>
      <c r="H108" s="1176"/>
      <c r="I108" s="1176"/>
      <c r="J108" s="1176"/>
      <c r="K108" s="1176"/>
      <c r="L108" s="1176"/>
      <c r="M108" s="1176"/>
      <c r="N108" s="1176"/>
      <c r="O108" s="1176"/>
      <c r="P108" s="1176"/>
      <c r="Q108" s="1176"/>
      <c r="R108" s="1176"/>
      <c r="S108" s="1176"/>
      <c r="T108" s="1176"/>
      <c r="U108" s="1176"/>
      <c r="V108" s="1176"/>
      <c r="W108" s="1176"/>
      <c r="X108" s="1176"/>
      <c r="Y108" s="1176"/>
      <c r="Z108" s="1176"/>
      <c r="AA108" s="1176"/>
      <c r="AB108" s="1176"/>
      <c r="AC108" s="1176"/>
      <c r="AD108" s="1176"/>
      <c r="AE108" s="1176"/>
      <c r="AF108" s="1176"/>
      <c r="AG108" s="1176"/>
      <c r="AH108" s="1176"/>
      <c r="AI108" s="1176"/>
      <c r="AJ108" s="1176"/>
      <c r="AK108" s="1176"/>
      <c r="AL108" s="1176"/>
      <c r="BB108" s="1079"/>
      <c r="BC108" s="1079"/>
      <c r="BD108" s="1079"/>
      <c r="BE108" s="1079"/>
    </row>
    <row r="109" spans="1:57" s="1165" customFormat="1" ht="39.9" customHeight="1">
      <c r="A109" s="1079"/>
      <c r="F109" s="1176"/>
      <c r="G109" s="1176"/>
      <c r="H109" s="1176"/>
      <c r="I109" s="1176"/>
      <c r="J109" s="1176"/>
      <c r="K109" s="1176"/>
      <c r="L109" s="1176"/>
      <c r="M109" s="1176"/>
      <c r="N109" s="1176"/>
      <c r="O109" s="1176"/>
      <c r="P109" s="1176"/>
      <c r="Q109" s="1176"/>
      <c r="R109" s="1176"/>
      <c r="S109" s="1176"/>
      <c r="T109" s="1176"/>
      <c r="U109" s="1176"/>
      <c r="V109" s="1176"/>
      <c r="W109" s="1176"/>
      <c r="X109" s="1176"/>
      <c r="Y109" s="1176"/>
      <c r="Z109" s="1176"/>
      <c r="AA109" s="1176"/>
      <c r="AB109" s="1176"/>
      <c r="AC109" s="1176"/>
      <c r="AD109" s="1176"/>
      <c r="AE109" s="1176"/>
      <c r="AF109" s="1176"/>
      <c r="AG109" s="1176"/>
      <c r="AH109" s="1176"/>
      <c r="AI109" s="1176"/>
      <c r="AJ109" s="1176"/>
      <c r="AK109" s="1176"/>
      <c r="AL109" s="1176"/>
      <c r="BB109" s="1079"/>
      <c r="BC109" s="1079"/>
      <c r="BD109" s="1079"/>
      <c r="BE109" s="1079"/>
    </row>
    <row r="110" spans="1:57" s="1165" customFormat="1" ht="39.9" customHeight="1">
      <c r="A110" s="1079"/>
      <c r="F110" s="1176"/>
      <c r="G110" s="1176"/>
      <c r="H110" s="1176"/>
      <c r="I110" s="1176"/>
      <c r="J110" s="1176"/>
      <c r="K110" s="1176"/>
      <c r="L110" s="1176"/>
      <c r="M110" s="1176"/>
      <c r="N110" s="1176"/>
      <c r="O110" s="1176"/>
      <c r="P110" s="1176"/>
      <c r="Q110" s="1176"/>
      <c r="R110" s="1176"/>
      <c r="S110" s="1176"/>
      <c r="T110" s="1176"/>
      <c r="U110" s="1176"/>
      <c r="V110" s="1176"/>
      <c r="W110" s="1176"/>
      <c r="X110" s="1176"/>
      <c r="Y110" s="1176"/>
      <c r="Z110" s="1176"/>
      <c r="AA110" s="1176"/>
      <c r="AB110" s="1176"/>
      <c r="AC110" s="1176"/>
      <c r="AD110" s="1176"/>
      <c r="AE110" s="1176"/>
      <c r="AF110" s="1176"/>
      <c r="AG110" s="1176"/>
      <c r="AH110" s="1176"/>
      <c r="AI110" s="1176"/>
      <c r="AJ110" s="1176"/>
      <c r="AK110" s="1176"/>
      <c r="AL110" s="1176"/>
      <c r="BB110" s="1079"/>
      <c r="BC110" s="1079"/>
      <c r="BD110" s="1079"/>
      <c r="BE110" s="1079"/>
    </row>
    <row r="111" spans="1:57" s="1165" customFormat="1" ht="39.9" customHeight="1">
      <c r="A111" s="1079"/>
      <c r="F111" s="1176"/>
      <c r="G111" s="1176"/>
      <c r="H111" s="1176"/>
      <c r="I111" s="1176"/>
      <c r="J111" s="1176"/>
      <c r="K111" s="1176"/>
      <c r="L111" s="1176"/>
      <c r="M111" s="1176"/>
      <c r="N111" s="1176"/>
      <c r="O111" s="1176"/>
      <c r="P111" s="1176"/>
      <c r="Q111" s="1176"/>
      <c r="R111" s="1176"/>
      <c r="S111" s="1176"/>
      <c r="T111" s="1176"/>
      <c r="U111" s="1176"/>
      <c r="V111" s="1176"/>
      <c r="W111" s="1176"/>
      <c r="X111" s="1176"/>
      <c r="Y111" s="1176"/>
      <c r="Z111" s="1176"/>
      <c r="AA111" s="1176"/>
      <c r="AB111" s="1176"/>
      <c r="AC111" s="1176"/>
      <c r="AD111" s="1176"/>
      <c r="AE111" s="1176"/>
      <c r="AF111" s="1176"/>
      <c r="AG111" s="1176"/>
      <c r="AH111" s="1176"/>
      <c r="AI111" s="1176"/>
      <c r="AJ111" s="1176"/>
      <c r="AK111" s="1176"/>
      <c r="AL111" s="1176"/>
      <c r="BB111" s="1079"/>
      <c r="BC111" s="1079"/>
      <c r="BD111" s="1079"/>
      <c r="BE111" s="1079"/>
    </row>
    <row r="112" spans="1:57" s="1165" customFormat="1" ht="39.9" customHeight="1">
      <c r="A112" s="1079"/>
      <c r="F112" s="1176"/>
      <c r="G112" s="1176"/>
      <c r="H112" s="1176"/>
      <c r="I112" s="1176"/>
      <c r="J112" s="1176"/>
      <c r="K112" s="1176"/>
      <c r="L112" s="1176"/>
      <c r="M112" s="1176"/>
      <c r="N112" s="1176"/>
      <c r="O112" s="1176"/>
      <c r="P112" s="1176"/>
      <c r="Q112" s="1176"/>
      <c r="R112" s="1176"/>
      <c r="S112" s="1176"/>
      <c r="T112" s="1176"/>
      <c r="U112" s="1176"/>
      <c r="V112" s="1176"/>
      <c r="W112" s="1176"/>
      <c r="X112" s="1176"/>
      <c r="Y112" s="1176"/>
      <c r="Z112" s="1176"/>
      <c r="AA112" s="1176"/>
      <c r="AB112" s="1176"/>
      <c r="AC112" s="1176"/>
      <c r="AD112" s="1176"/>
      <c r="AE112" s="1176"/>
      <c r="AF112" s="1176"/>
      <c r="AG112" s="1176"/>
      <c r="AH112" s="1176"/>
      <c r="AI112" s="1176"/>
      <c r="AJ112" s="1176"/>
      <c r="AK112" s="1176"/>
      <c r="AL112" s="1176"/>
      <c r="BB112" s="1079"/>
      <c r="BC112" s="1079"/>
      <c r="BD112" s="1079"/>
      <c r="BE112" s="1079"/>
    </row>
    <row r="113" spans="1:57" s="1165" customFormat="1" ht="39.9" customHeight="1">
      <c r="A113" s="1079"/>
      <c r="F113" s="1176"/>
      <c r="G113" s="1176"/>
      <c r="H113" s="1176"/>
      <c r="I113" s="1176"/>
      <c r="J113" s="1176"/>
      <c r="K113" s="1176"/>
      <c r="L113" s="1176"/>
      <c r="M113" s="1176"/>
      <c r="N113" s="1176"/>
      <c r="O113" s="1176"/>
      <c r="P113" s="1176"/>
      <c r="Q113" s="1176"/>
      <c r="R113" s="1176"/>
      <c r="S113" s="1176"/>
      <c r="T113" s="1176"/>
      <c r="U113" s="1176"/>
      <c r="V113" s="1176"/>
      <c r="W113" s="1176"/>
      <c r="X113" s="1176"/>
      <c r="Y113" s="1176"/>
      <c r="Z113" s="1176"/>
      <c r="AA113" s="1176"/>
      <c r="AB113" s="1176"/>
      <c r="AC113" s="1176"/>
      <c r="AD113" s="1176"/>
      <c r="AE113" s="1176"/>
      <c r="AF113" s="1176"/>
      <c r="AG113" s="1176"/>
      <c r="AH113" s="1176"/>
      <c r="AI113" s="1176"/>
      <c r="AJ113" s="1176"/>
      <c r="AK113" s="1176"/>
      <c r="AL113" s="1176"/>
      <c r="BB113" s="1079"/>
      <c r="BC113" s="1079"/>
      <c r="BD113" s="1079"/>
      <c r="BE113" s="1079"/>
    </row>
    <row r="114" spans="1:57" s="1165" customFormat="1" ht="39.9" customHeight="1">
      <c r="A114" s="1079"/>
      <c r="F114" s="1176"/>
      <c r="G114" s="1176"/>
      <c r="H114" s="1176"/>
      <c r="I114" s="1176"/>
      <c r="J114" s="1176"/>
      <c r="K114" s="1176"/>
      <c r="L114" s="1176"/>
      <c r="M114" s="1176"/>
      <c r="N114" s="1176"/>
      <c r="O114" s="1176"/>
      <c r="P114" s="1176"/>
      <c r="Q114" s="1176"/>
      <c r="R114" s="1176"/>
      <c r="S114" s="1176"/>
      <c r="T114" s="1176"/>
      <c r="U114" s="1176"/>
      <c r="V114" s="1176"/>
      <c r="W114" s="1176"/>
      <c r="X114" s="1176"/>
      <c r="Y114" s="1176"/>
      <c r="Z114" s="1176"/>
      <c r="AA114" s="1176"/>
      <c r="AB114" s="1176"/>
      <c r="AC114" s="1176"/>
      <c r="AD114" s="1176"/>
      <c r="AE114" s="1176"/>
      <c r="AF114" s="1176"/>
      <c r="AG114" s="1176"/>
      <c r="AH114" s="1176"/>
      <c r="AI114" s="1176"/>
      <c r="AJ114" s="1176"/>
      <c r="AK114" s="1176"/>
      <c r="AL114" s="1176"/>
      <c r="BB114" s="1079"/>
      <c r="BC114" s="1079"/>
      <c r="BD114" s="1079"/>
      <c r="BE114" s="1079"/>
    </row>
  </sheetData>
  <mergeCells count="47">
    <mergeCell ref="B82:BE82"/>
    <mergeCell ref="B84:BE87"/>
    <mergeCell ref="B89:BE91"/>
    <mergeCell ref="E72:BB72"/>
    <mergeCell ref="E73:BB73"/>
    <mergeCell ref="E74:BB74"/>
    <mergeCell ref="E75:BB75"/>
    <mergeCell ref="F76:N77"/>
    <mergeCell ref="AM77:AV78"/>
    <mergeCell ref="E71:BB71"/>
    <mergeCell ref="AL54:BA55"/>
    <mergeCell ref="L57:AA57"/>
    <mergeCell ref="AL57:BA58"/>
    <mergeCell ref="L58:AA58"/>
    <mergeCell ref="L59:AA59"/>
    <mergeCell ref="C62:BC62"/>
    <mergeCell ref="E64:BB64"/>
    <mergeCell ref="E65:BB66"/>
    <mergeCell ref="E67:BB68"/>
    <mergeCell ref="E69:BB69"/>
    <mergeCell ref="E70:BB70"/>
    <mergeCell ref="D50:AA53"/>
    <mergeCell ref="Q13:AL13"/>
    <mergeCell ref="C16:AB17"/>
    <mergeCell ref="D20:E41"/>
    <mergeCell ref="G20:AA41"/>
    <mergeCell ref="AF21:BA22"/>
    <mergeCell ref="AF27:AG27"/>
    <mergeCell ref="AJ27:AK27"/>
    <mergeCell ref="AN27:AO27"/>
    <mergeCell ref="AK34:BA35"/>
    <mergeCell ref="AK37:BA38"/>
    <mergeCell ref="AK40:BA41"/>
    <mergeCell ref="G43:AA44"/>
    <mergeCell ref="AK43:BA44"/>
    <mergeCell ref="D46:Y48"/>
    <mergeCell ref="AK46:BA47"/>
    <mergeCell ref="Y1:AI7"/>
    <mergeCell ref="E2:V3"/>
    <mergeCell ref="AM2:AZ6"/>
    <mergeCell ref="BA2:BC6"/>
    <mergeCell ref="E5:V6"/>
    <mergeCell ref="AM8:BC10"/>
    <mergeCell ref="F9:G9"/>
    <mergeCell ref="I9:L9"/>
    <mergeCell ref="N9:O9"/>
    <mergeCell ref="Q9:AL11"/>
  </mergeCells>
  <pageMargins left="0.17" right="0.23622047244094491" top="0.39370078740157483" bottom="0.19685039370078741" header="0.39370078740157483" footer="0.23622047244094491"/>
  <pageSetup paperSize="9" scale="2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59999389629810485"/>
  </sheetPr>
  <dimension ref="A1:EE103"/>
  <sheetViews>
    <sheetView view="pageBreakPreview" zoomScale="40" zoomScaleNormal="40" zoomScaleSheetLayoutView="40" zoomScalePageLayoutView="35" workbookViewId="0">
      <selection activeCell="AT37" sqref="AT37"/>
    </sheetView>
  </sheetViews>
  <sheetFormatPr defaultColWidth="2.44140625" defaultRowHeight="15"/>
  <cols>
    <col min="1" max="1" width="5.109375" style="2" customWidth="1"/>
    <col min="2" max="2" width="3.88671875" style="2" customWidth="1"/>
    <col min="3" max="3" width="10.44140625" style="2" customWidth="1"/>
    <col min="4" max="35" width="3.88671875" style="2" customWidth="1"/>
    <col min="36" max="36" width="5.44140625" style="2" customWidth="1"/>
    <col min="37" max="46" width="3.88671875" style="2" customWidth="1"/>
    <col min="47" max="47" width="5.44140625" style="2" customWidth="1"/>
    <col min="48" max="83" width="3.88671875" style="2" customWidth="1"/>
    <col min="84" max="84" width="3" style="2" customWidth="1"/>
    <col min="85" max="85" width="2.44140625" style="2" customWidth="1"/>
    <col min="86" max="89" width="2.44140625" style="2"/>
    <col min="90" max="90" width="2.44140625" style="2" customWidth="1"/>
    <col min="91" max="91" width="2.44140625" style="2"/>
    <col min="92" max="92" width="2.44140625" style="2" customWidth="1"/>
    <col min="93" max="127" width="2.44140625" style="2"/>
    <col min="128" max="128" width="3.88671875" style="2" customWidth="1"/>
    <col min="129" max="129" width="9.109375" style="2" customWidth="1"/>
    <col min="130" max="130" width="3.88671875" style="2" customWidth="1"/>
    <col min="131" max="134" width="1.44140625" style="2" customWidth="1"/>
    <col min="135" max="216" width="3.88671875" style="2" customWidth="1"/>
    <col min="217" max="383" width="2.44140625" style="2"/>
    <col min="384" max="384" width="3.88671875" style="2" customWidth="1"/>
    <col min="385" max="385" width="9.109375" style="2" customWidth="1"/>
    <col min="386" max="386" width="3.88671875" style="2" customWidth="1"/>
    <col min="387" max="390" width="1.44140625" style="2" customWidth="1"/>
    <col min="391" max="472" width="3.88671875" style="2" customWidth="1"/>
    <col min="473" max="639" width="2.44140625" style="2"/>
    <col min="640" max="640" width="3.88671875" style="2" customWidth="1"/>
    <col min="641" max="641" width="9.109375" style="2" customWidth="1"/>
    <col min="642" max="642" width="3.88671875" style="2" customWidth="1"/>
    <col min="643" max="646" width="1.44140625" style="2" customWidth="1"/>
    <col min="647" max="728" width="3.88671875" style="2" customWidth="1"/>
    <col min="729" max="895" width="2.44140625" style="2"/>
    <col min="896" max="896" width="3.88671875" style="2" customWidth="1"/>
    <col min="897" max="897" width="9.109375" style="2" customWidth="1"/>
    <col min="898" max="898" width="3.88671875" style="2" customWidth="1"/>
    <col min="899" max="902" width="1.44140625" style="2" customWidth="1"/>
    <col min="903" max="984" width="3.88671875" style="2" customWidth="1"/>
    <col min="985" max="1151" width="2.44140625" style="2"/>
    <col min="1152" max="1152" width="3.88671875" style="2" customWidth="1"/>
    <col min="1153" max="1153" width="9.109375" style="2" customWidth="1"/>
    <col min="1154" max="1154" width="3.88671875" style="2" customWidth="1"/>
    <col min="1155" max="1158" width="1.44140625" style="2" customWidth="1"/>
    <col min="1159" max="1240" width="3.88671875" style="2" customWidth="1"/>
    <col min="1241" max="1407" width="2.44140625" style="2"/>
    <col min="1408" max="1408" width="3.88671875" style="2" customWidth="1"/>
    <col min="1409" max="1409" width="9.109375" style="2" customWidth="1"/>
    <col min="1410" max="1410" width="3.88671875" style="2" customWidth="1"/>
    <col min="1411" max="1414" width="1.44140625" style="2" customWidth="1"/>
    <col min="1415" max="1496" width="3.88671875" style="2" customWidth="1"/>
    <col min="1497" max="1663" width="2.44140625" style="2"/>
    <col min="1664" max="1664" width="3.88671875" style="2" customWidth="1"/>
    <col min="1665" max="1665" width="9.109375" style="2" customWidth="1"/>
    <col min="1666" max="1666" width="3.88671875" style="2" customWidth="1"/>
    <col min="1667" max="1670" width="1.44140625" style="2" customWidth="1"/>
    <col min="1671" max="1752" width="3.88671875" style="2" customWidth="1"/>
    <col min="1753" max="1919" width="2.44140625" style="2"/>
    <col min="1920" max="1920" width="3.88671875" style="2" customWidth="1"/>
    <col min="1921" max="1921" width="9.109375" style="2" customWidth="1"/>
    <col min="1922" max="1922" width="3.88671875" style="2" customWidth="1"/>
    <col min="1923" max="1926" width="1.44140625" style="2" customWidth="1"/>
    <col min="1927" max="2008" width="3.88671875" style="2" customWidth="1"/>
    <col min="2009" max="2175" width="2.44140625" style="2"/>
    <col min="2176" max="2176" width="3.88671875" style="2" customWidth="1"/>
    <col min="2177" max="2177" width="9.109375" style="2" customWidth="1"/>
    <col min="2178" max="2178" width="3.88671875" style="2" customWidth="1"/>
    <col min="2179" max="2182" width="1.44140625" style="2" customWidth="1"/>
    <col min="2183" max="2264" width="3.88671875" style="2" customWidth="1"/>
    <col min="2265" max="2431" width="2.44140625" style="2"/>
    <col min="2432" max="2432" width="3.88671875" style="2" customWidth="1"/>
    <col min="2433" max="2433" width="9.109375" style="2" customWidth="1"/>
    <col min="2434" max="2434" width="3.88671875" style="2" customWidth="1"/>
    <col min="2435" max="2438" width="1.44140625" style="2" customWidth="1"/>
    <col min="2439" max="2520" width="3.88671875" style="2" customWidth="1"/>
    <col min="2521" max="2687" width="2.44140625" style="2"/>
    <col min="2688" max="2688" width="3.88671875" style="2" customWidth="1"/>
    <col min="2689" max="2689" width="9.109375" style="2" customWidth="1"/>
    <col min="2690" max="2690" width="3.88671875" style="2" customWidth="1"/>
    <col min="2691" max="2694" width="1.44140625" style="2" customWidth="1"/>
    <col min="2695" max="2776" width="3.88671875" style="2" customWidth="1"/>
    <col min="2777" max="2943" width="2.44140625" style="2"/>
    <col min="2944" max="2944" width="3.88671875" style="2" customWidth="1"/>
    <col min="2945" max="2945" width="9.109375" style="2" customWidth="1"/>
    <col min="2946" max="2946" width="3.88671875" style="2" customWidth="1"/>
    <col min="2947" max="2950" width="1.44140625" style="2" customWidth="1"/>
    <col min="2951" max="3032" width="3.88671875" style="2" customWidth="1"/>
    <col min="3033" max="3199" width="2.44140625" style="2"/>
    <col min="3200" max="3200" width="3.88671875" style="2" customWidth="1"/>
    <col min="3201" max="3201" width="9.109375" style="2" customWidth="1"/>
    <col min="3202" max="3202" width="3.88671875" style="2" customWidth="1"/>
    <col min="3203" max="3206" width="1.44140625" style="2" customWidth="1"/>
    <col min="3207" max="3288" width="3.88671875" style="2" customWidth="1"/>
    <col min="3289" max="3455" width="2.44140625" style="2"/>
    <col min="3456" max="3456" width="3.88671875" style="2" customWidth="1"/>
    <col min="3457" max="3457" width="9.109375" style="2" customWidth="1"/>
    <col min="3458" max="3458" width="3.88671875" style="2" customWidth="1"/>
    <col min="3459" max="3462" width="1.44140625" style="2" customWidth="1"/>
    <col min="3463" max="3544" width="3.88671875" style="2" customWidth="1"/>
    <col min="3545" max="3711" width="2.44140625" style="2"/>
    <col min="3712" max="3712" width="3.88671875" style="2" customWidth="1"/>
    <col min="3713" max="3713" width="9.109375" style="2" customWidth="1"/>
    <col min="3714" max="3714" width="3.88671875" style="2" customWidth="1"/>
    <col min="3715" max="3718" width="1.44140625" style="2" customWidth="1"/>
    <col min="3719" max="3800" width="3.88671875" style="2" customWidth="1"/>
    <col min="3801" max="3967" width="2.44140625" style="2"/>
    <col min="3968" max="3968" width="3.88671875" style="2" customWidth="1"/>
    <col min="3969" max="3969" width="9.109375" style="2" customWidth="1"/>
    <col min="3970" max="3970" width="3.88671875" style="2" customWidth="1"/>
    <col min="3971" max="3974" width="1.44140625" style="2" customWidth="1"/>
    <col min="3975" max="4056" width="3.88671875" style="2" customWidth="1"/>
    <col min="4057" max="4223" width="2.44140625" style="2"/>
    <col min="4224" max="4224" width="3.88671875" style="2" customWidth="1"/>
    <col min="4225" max="4225" width="9.109375" style="2" customWidth="1"/>
    <col min="4226" max="4226" width="3.88671875" style="2" customWidth="1"/>
    <col min="4227" max="4230" width="1.44140625" style="2" customWidth="1"/>
    <col min="4231" max="4312" width="3.88671875" style="2" customWidth="1"/>
    <col min="4313" max="4479" width="2.44140625" style="2"/>
    <col min="4480" max="4480" width="3.88671875" style="2" customWidth="1"/>
    <col min="4481" max="4481" width="9.109375" style="2" customWidth="1"/>
    <col min="4482" max="4482" width="3.88671875" style="2" customWidth="1"/>
    <col min="4483" max="4486" width="1.44140625" style="2" customWidth="1"/>
    <col min="4487" max="4568" width="3.88671875" style="2" customWidth="1"/>
    <col min="4569" max="4735" width="2.44140625" style="2"/>
    <col min="4736" max="4736" width="3.88671875" style="2" customWidth="1"/>
    <col min="4737" max="4737" width="9.109375" style="2" customWidth="1"/>
    <col min="4738" max="4738" width="3.88671875" style="2" customWidth="1"/>
    <col min="4739" max="4742" width="1.44140625" style="2" customWidth="1"/>
    <col min="4743" max="4824" width="3.88671875" style="2" customWidth="1"/>
    <col min="4825" max="4991" width="2.44140625" style="2"/>
    <col min="4992" max="4992" width="3.88671875" style="2" customWidth="1"/>
    <col min="4993" max="4993" width="9.109375" style="2" customWidth="1"/>
    <col min="4994" max="4994" width="3.88671875" style="2" customWidth="1"/>
    <col min="4995" max="4998" width="1.44140625" style="2" customWidth="1"/>
    <col min="4999" max="5080" width="3.88671875" style="2" customWidth="1"/>
    <col min="5081" max="5247" width="2.44140625" style="2"/>
    <col min="5248" max="5248" width="3.88671875" style="2" customWidth="1"/>
    <col min="5249" max="5249" width="9.109375" style="2" customWidth="1"/>
    <col min="5250" max="5250" width="3.88671875" style="2" customWidth="1"/>
    <col min="5251" max="5254" width="1.44140625" style="2" customWidth="1"/>
    <col min="5255" max="5336" width="3.88671875" style="2" customWidth="1"/>
    <col min="5337" max="5503" width="2.44140625" style="2"/>
    <col min="5504" max="5504" width="3.88671875" style="2" customWidth="1"/>
    <col min="5505" max="5505" width="9.109375" style="2" customWidth="1"/>
    <col min="5506" max="5506" width="3.88671875" style="2" customWidth="1"/>
    <col min="5507" max="5510" width="1.44140625" style="2" customWidth="1"/>
    <col min="5511" max="5592" width="3.88671875" style="2" customWidth="1"/>
    <col min="5593" max="5759" width="2.44140625" style="2"/>
    <col min="5760" max="5760" width="3.88671875" style="2" customWidth="1"/>
    <col min="5761" max="5761" width="9.109375" style="2" customWidth="1"/>
    <col min="5762" max="5762" width="3.88671875" style="2" customWidth="1"/>
    <col min="5763" max="5766" width="1.44140625" style="2" customWidth="1"/>
    <col min="5767" max="5848" width="3.88671875" style="2" customWidth="1"/>
    <col min="5849" max="6015" width="2.44140625" style="2"/>
    <col min="6016" max="6016" width="3.88671875" style="2" customWidth="1"/>
    <col min="6017" max="6017" width="9.109375" style="2" customWidth="1"/>
    <col min="6018" max="6018" width="3.88671875" style="2" customWidth="1"/>
    <col min="6019" max="6022" width="1.44140625" style="2" customWidth="1"/>
    <col min="6023" max="6104" width="3.88671875" style="2" customWidth="1"/>
    <col min="6105" max="6271" width="2.44140625" style="2"/>
    <col min="6272" max="6272" width="3.88671875" style="2" customWidth="1"/>
    <col min="6273" max="6273" width="9.109375" style="2" customWidth="1"/>
    <col min="6274" max="6274" width="3.88671875" style="2" customWidth="1"/>
    <col min="6275" max="6278" width="1.44140625" style="2" customWidth="1"/>
    <col min="6279" max="6360" width="3.88671875" style="2" customWidth="1"/>
    <col min="6361" max="6527" width="2.44140625" style="2"/>
    <col min="6528" max="6528" width="3.88671875" style="2" customWidth="1"/>
    <col min="6529" max="6529" width="9.109375" style="2" customWidth="1"/>
    <col min="6530" max="6530" width="3.88671875" style="2" customWidth="1"/>
    <col min="6531" max="6534" width="1.44140625" style="2" customWidth="1"/>
    <col min="6535" max="6616" width="3.88671875" style="2" customWidth="1"/>
    <col min="6617" max="6783" width="2.44140625" style="2"/>
    <col min="6784" max="6784" width="3.88671875" style="2" customWidth="1"/>
    <col min="6785" max="6785" width="9.109375" style="2" customWidth="1"/>
    <col min="6786" max="6786" width="3.88671875" style="2" customWidth="1"/>
    <col min="6787" max="6790" width="1.44140625" style="2" customWidth="1"/>
    <col min="6791" max="6872" width="3.88671875" style="2" customWidth="1"/>
    <col min="6873" max="7039" width="2.44140625" style="2"/>
    <col min="7040" max="7040" width="3.88671875" style="2" customWidth="1"/>
    <col min="7041" max="7041" width="9.109375" style="2" customWidth="1"/>
    <col min="7042" max="7042" width="3.88671875" style="2" customWidth="1"/>
    <col min="7043" max="7046" width="1.44140625" style="2" customWidth="1"/>
    <col min="7047" max="7128" width="3.88671875" style="2" customWidth="1"/>
    <col min="7129" max="7295" width="2.44140625" style="2"/>
    <col min="7296" max="7296" width="3.88671875" style="2" customWidth="1"/>
    <col min="7297" max="7297" width="9.109375" style="2" customWidth="1"/>
    <col min="7298" max="7298" width="3.88671875" style="2" customWidth="1"/>
    <col min="7299" max="7302" width="1.44140625" style="2" customWidth="1"/>
    <col min="7303" max="7384" width="3.88671875" style="2" customWidth="1"/>
    <col min="7385" max="7551" width="2.44140625" style="2"/>
    <col min="7552" max="7552" width="3.88671875" style="2" customWidth="1"/>
    <col min="7553" max="7553" width="9.109375" style="2" customWidth="1"/>
    <col min="7554" max="7554" width="3.88671875" style="2" customWidth="1"/>
    <col min="7555" max="7558" width="1.44140625" style="2" customWidth="1"/>
    <col min="7559" max="7640" width="3.88671875" style="2" customWidth="1"/>
    <col min="7641" max="7807" width="2.44140625" style="2"/>
    <col min="7808" max="7808" width="3.88671875" style="2" customWidth="1"/>
    <col min="7809" max="7809" width="9.109375" style="2" customWidth="1"/>
    <col min="7810" max="7810" width="3.88671875" style="2" customWidth="1"/>
    <col min="7811" max="7814" width="1.44140625" style="2" customWidth="1"/>
    <col min="7815" max="7896" width="3.88671875" style="2" customWidth="1"/>
    <col min="7897" max="8063" width="2.44140625" style="2"/>
    <col min="8064" max="8064" width="3.88671875" style="2" customWidth="1"/>
    <col min="8065" max="8065" width="9.109375" style="2" customWidth="1"/>
    <col min="8066" max="8066" width="3.88671875" style="2" customWidth="1"/>
    <col min="8067" max="8070" width="1.44140625" style="2" customWidth="1"/>
    <col min="8071" max="8152" width="3.88671875" style="2" customWidth="1"/>
    <col min="8153" max="8319" width="2.44140625" style="2"/>
    <col min="8320" max="8320" width="3.88671875" style="2" customWidth="1"/>
    <col min="8321" max="8321" width="9.109375" style="2" customWidth="1"/>
    <col min="8322" max="8322" width="3.88671875" style="2" customWidth="1"/>
    <col min="8323" max="8326" width="1.44140625" style="2" customWidth="1"/>
    <col min="8327" max="8408" width="3.88671875" style="2" customWidth="1"/>
    <col min="8409" max="8575" width="2.44140625" style="2"/>
    <col min="8576" max="8576" width="3.88671875" style="2" customWidth="1"/>
    <col min="8577" max="8577" width="9.109375" style="2" customWidth="1"/>
    <col min="8578" max="8578" width="3.88671875" style="2" customWidth="1"/>
    <col min="8579" max="8582" width="1.44140625" style="2" customWidth="1"/>
    <col min="8583" max="8664" width="3.88671875" style="2" customWidth="1"/>
    <col min="8665" max="8831" width="2.44140625" style="2"/>
    <col min="8832" max="8832" width="3.88671875" style="2" customWidth="1"/>
    <col min="8833" max="8833" width="9.109375" style="2" customWidth="1"/>
    <col min="8834" max="8834" width="3.88671875" style="2" customWidth="1"/>
    <col min="8835" max="8838" width="1.44140625" style="2" customWidth="1"/>
    <col min="8839" max="8920" width="3.88671875" style="2" customWidth="1"/>
    <col min="8921" max="9087" width="2.44140625" style="2"/>
    <col min="9088" max="9088" width="3.88671875" style="2" customWidth="1"/>
    <col min="9089" max="9089" width="9.109375" style="2" customWidth="1"/>
    <col min="9090" max="9090" width="3.88671875" style="2" customWidth="1"/>
    <col min="9091" max="9094" width="1.44140625" style="2" customWidth="1"/>
    <col min="9095" max="9176" width="3.88671875" style="2" customWidth="1"/>
    <col min="9177" max="9343" width="2.44140625" style="2"/>
    <col min="9344" max="9344" width="3.88671875" style="2" customWidth="1"/>
    <col min="9345" max="9345" width="9.109375" style="2" customWidth="1"/>
    <col min="9346" max="9346" width="3.88671875" style="2" customWidth="1"/>
    <col min="9347" max="9350" width="1.44140625" style="2" customWidth="1"/>
    <col min="9351" max="9432" width="3.88671875" style="2" customWidth="1"/>
    <col min="9433" max="9599" width="2.44140625" style="2"/>
    <col min="9600" max="9600" width="3.88671875" style="2" customWidth="1"/>
    <col min="9601" max="9601" width="9.109375" style="2" customWidth="1"/>
    <col min="9602" max="9602" width="3.88671875" style="2" customWidth="1"/>
    <col min="9603" max="9606" width="1.44140625" style="2" customWidth="1"/>
    <col min="9607" max="9688" width="3.88671875" style="2" customWidth="1"/>
    <col min="9689" max="9855" width="2.44140625" style="2"/>
    <col min="9856" max="9856" width="3.88671875" style="2" customWidth="1"/>
    <col min="9857" max="9857" width="9.109375" style="2" customWidth="1"/>
    <col min="9858" max="9858" width="3.88671875" style="2" customWidth="1"/>
    <col min="9859" max="9862" width="1.44140625" style="2" customWidth="1"/>
    <col min="9863" max="9944" width="3.88671875" style="2" customWidth="1"/>
    <col min="9945" max="10111" width="2.44140625" style="2"/>
    <col min="10112" max="10112" width="3.88671875" style="2" customWidth="1"/>
    <col min="10113" max="10113" width="9.109375" style="2" customWidth="1"/>
    <col min="10114" max="10114" width="3.88671875" style="2" customWidth="1"/>
    <col min="10115" max="10118" width="1.44140625" style="2" customWidth="1"/>
    <col min="10119" max="10200" width="3.88671875" style="2" customWidth="1"/>
    <col min="10201" max="10367" width="2.44140625" style="2"/>
    <col min="10368" max="10368" width="3.88671875" style="2" customWidth="1"/>
    <col min="10369" max="10369" width="9.109375" style="2" customWidth="1"/>
    <col min="10370" max="10370" width="3.88671875" style="2" customWidth="1"/>
    <col min="10371" max="10374" width="1.44140625" style="2" customWidth="1"/>
    <col min="10375" max="10456" width="3.88671875" style="2" customWidth="1"/>
    <col min="10457" max="10623" width="2.44140625" style="2"/>
    <col min="10624" max="10624" width="3.88671875" style="2" customWidth="1"/>
    <col min="10625" max="10625" width="9.109375" style="2" customWidth="1"/>
    <col min="10626" max="10626" width="3.88671875" style="2" customWidth="1"/>
    <col min="10627" max="10630" width="1.44140625" style="2" customWidth="1"/>
    <col min="10631" max="10712" width="3.88671875" style="2" customWidth="1"/>
    <col min="10713" max="10879" width="2.44140625" style="2"/>
    <col min="10880" max="10880" width="3.88671875" style="2" customWidth="1"/>
    <col min="10881" max="10881" width="9.109375" style="2" customWidth="1"/>
    <col min="10882" max="10882" width="3.88671875" style="2" customWidth="1"/>
    <col min="10883" max="10886" width="1.44140625" style="2" customWidth="1"/>
    <col min="10887" max="10968" width="3.88671875" style="2" customWidth="1"/>
    <col min="10969" max="11135" width="2.44140625" style="2"/>
    <col min="11136" max="11136" width="3.88671875" style="2" customWidth="1"/>
    <col min="11137" max="11137" width="9.109375" style="2" customWidth="1"/>
    <col min="11138" max="11138" width="3.88671875" style="2" customWidth="1"/>
    <col min="11139" max="11142" width="1.44140625" style="2" customWidth="1"/>
    <col min="11143" max="11224" width="3.88671875" style="2" customWidth="1"/>
    <col min="11225" max="11391" width="2.44140625" style="2"/>
    <col min="11392" max="11392" width="3.88671875" style="2" customWidth="1"/>
    <col min="11393" max="11393" width="9.109375" style="2" customWidth="1"/>
    <col min="11394" max="11394" width="3.88671875" style="2" customWidth="1"/>
    <col min="11395" max="11398" width="1.44140625" style="2" customWidth="1"/>
    <col min="11399" max="11480" width="3.88671875" style="2" customWidth="1"/>
    <col min="11481" max="11647" width="2.44140625" style="2"/>
    <col min="11648" max="11648" width="3.88671875" style="2" customWidth="1"/>
    <col min="11649" max="11649" width="9.109375" style="2" customWidth="1"/>
    <col min="11650" max="11650" width="3.88671875" style="2" customWidth="1"/>
    <col min="11651" max="11654" width="1.44140625" style="2" customWidth="1"/>
    <col min="11655" max="11736" width="3.88671875" style="2" customWidth="1"/>
    <col min="11737" max="11903" width="2.44140625" style="2"/>
    <col min="11904" max="11904" width="3.88671875" style="2" customWidth="1"/>
    <col min="11905" max="11905" width="9.109375" style="2" customWidth="1"/>
    <col min="11906" max="11906" width="3.88671875" style="2" customWidth="1"/>
    <col min="11907" max="11910" width="1.44140625" style="2" customWidth="1"/>
    <col min="11911" max="11992" width="3.88671875" style="2" customWidth="1"/>
    <col min="11993" max="12159" width="2.44140625" style="2"/>
    <col min="12160" max="12160" width="3.88671875" style="2" customWidth="1"/>
    <col min="12161" max="12161" width="9.109375" style="2" customWidth="1"/>
    <col min="12162" max="12162" width="3.88671875" style="2" customWidth="1"/>
    <col min="12163" max="12166" width="1.44140625" style="2" customWidth="1"/>
    <col min="12167" max="12248" width="3.88671875" style="2" customWidth="1"/>
    <col min="12249" max="12415" width="2.44140625" style="2"/>
    <col min="12416" max="12416" width="3.88671875" style="2" customWidth="1"/>
    <col min="12417" max="12417" width="9.109375" style="2" customWidth="1"/>
    <col min="12418" max="12418" width="3.88671875" style="2" customWidth="1"/>
    <col min="12419" max="12422" width="1.44140625" style="2" customWidth="1"/>
    <col min="12423" max="12504" width="3.88671875" style="2" customWidth="1"/>
    <col min="12505" max="12671" width="2.44140625" style="2"/>
    <col min="12672" max="12672" width="3.88671875" style="2" customWidth="1"/>
    <col min="12673" max="12673" width="9.109375" style="2" customWidth="1"/>
    <col min="12674" max="12674" width="3.88671875" style="2" customWidth="1"/>
    <col min="12675" max="12678" width="1.44140625" style="2" customWidth="1"/>
    <col min="12679" max="12760" width="3.88671875" style="2" customWidth="1"/>
    <col min="12761" max="12927" width="2.44140625" style="2"/>
    <col min="12928" max="12928" width="3.88671875" style="2" customWidth="1"/>
    <col min="12929" max="12929" width="9.109375" style="2" customWidth="1"/>
    <col min="12930" max="12930" width="3.88671875" style="2" customWidth="1"/>
    <col min="12931" max="12934" width="1.44140625" style="2" customWidth="1"/>
    <col min="12935" max="13016" width="3.88671875" style="2" customWidth="1"/>
    <col min="13017" max="13183" width="2.44140625" style="2"/>
    <col min="13184" max="13184" width="3.88671875" style="2" customWidth="1"/>
    <col min="13185" max="13185" width="9.109375" style="2" customWidth="1"/>
    <col min="13186" max="13186" width="3.88671875" style="2" customWidth="1"/>
    <col min="13187" max="13190" width="1.44140625" style="2" customWidth="1"/>
    <col min="13191" max="13272" width="3.88671875" style="2" customWidth="1"/>
    <col min="13273" max="13439" width="2.44140625" style="2"/>
    <col min="13440" max="13440" width="3.88671875" style="2" customWidth="1"/>
    <col min="13441" max="13441" width="9.109375" style="2" customWidth="1"/>
    <col min="13442" max="13442" width="3.88671875" style="2" customWidth="1"/>
    <col min="13443" max="13446" width="1.44140625" style="2" customWidth="1"/>
    <col min="13447" max="13528" width="3.88671875" style="2" customWidth="1"/>
    <col min="13529" max="13695" width="2.44140625" style="2"/>
    <col min="13696" max="13696" width="3.88671875" style="2" customWidth="1"/>
    <col min="13697" max="13697" width="9.109375" style="2" customWidth="1"/>
    <col min="13698" max="13698" width="3.88671875" style="2" customWidth="1"/>
    <col min="13699" max="13702" width="1.44140625" style="2" customWidth="1"/>
    <col min="13703" max="13784" width="3.88671875" style="2" customWidth="1"/>
    <col min="13785" max="13951" width="2.44140625" style="2"/>
    <col min="13952" max="13952" width="3.88671875" style="2" customWidth="1"/>
    <col min="13953" max="13953" width="9.109375" style="2" customWidth="1"/>
    <col min="13954" max="13954" width="3.88671875" style="2" customWidth="1"/>
    <col min="13955" max="13958" width="1.44140625" style="2" customWidth="1"/>
    <col min="13959" max="14040" width="3.88671875" style="2" customWidth="1"/>
    <col min="14041" max="14207" width="2.44140625" style="2"/>
    <col min="14208" max="14208" width="3.88671875" style="2" customWidth="1"/>
    <col min="14209" max="14209" width="9.109375" style="2" customWidth="1"/>
    <col min="14210" max="14210" width="3.88671875" style="2" customWidth="1"/>
    <col min="14211" max="14214" width="1.44140625" style="2" customWidth="1"/>
    <col min="14215" max="14296" width="3.88671875" style="2" customWidth="1"/>
    <col min="14297" max="14463" width="2.44140625" style="2"/>
    <col min="14464" max="14464" width="3.88671875" style="2" customWidth="1"/>
    <col min="14465" max="14465" width="9.109375" style="2" customWidth="1"/>
    <col min="14466" max="14466" width="3.88671875" style="2" customWidth="1"/>
    <col min="14467" max="14470" width="1.44140625" style="2" customWidth="1"/>
    <col min="14471" max="14552" width="3.88671875" style="2" customWidth="1"/>
    <col min="14553" max="14719" width="2.44140625" style="2"/>
    <col min="14720" max="14720" width="3.88671875" style="2" customWidth="1"/>
    <col min="14721" max="14721" width="9.109375" style="2" customWidth="1"/>
    <col min="14722" max="14722" width="3.88671875" style="2" customWidth="1"/>
    <col min="14723" max="14726" width="1.44140625" style="2" customWidth="1"/>
    <col min="14727" max="14808" width="3.88671875" style="2" customWidth="1"/>
    <col min="14809" max="14975" width="2.44140625" style="2"/>
    <col min="14976" max="14976" width="3.88671875" style="2" customWidth="1"/>
    <col min="14977" max="14977" width="9.109375" style="2" customWidth="1"/>
    <col min="14978" max="14978" width="3.88671875" style="2" customWidth="1"/>
    <col min="14979" max="14982" width="1.44140625" style="2" customWidth="1"/>
    <col min="14983" max="15064" width="3.88671875" style="2" customWidth="1"/>
    <col min="15065" max="15231" width="2.44140625" style="2"/>
    <col min="15232" max="15232" width="3.88671875" style="2" customWidth="1"/>
    <col min="15233" max="15233" width="9.109375" style="2" customWidth="1"/>
    <col min="15234" max="15234" width="3.88671875" style="2" customWidth="1"/>
    <col min="15235" max="15238" width="1.44140625" style="2" customWidth="1"/>
    <col min="15239" max="15320" width="3.88671875" style="2" customWidth="1"/>
    <col min="15321" max="15487" width="2.44140625" style="2"/>
    <col min="15488" max="15488" width="3.88671875" style="2" customWidth="1"/>
    <col min="15489" max="15489" width="9.109375" style="2" customWidth="1"/>
    <col min="15490" max="15490" width="3.88671875" style="2" customWidth="1"/>
    <col min="15491" max="15494" width="1.44140625" style="2" customWidth="1"/>
    <col min="15495" max="15576" width="3.88671875" style="2" customWidth="1"/>
    <col min="15577" max="15743" width="2.44140625" style="2"/>
    <col min="15744" max="15744" width="3.88671875" style="2" customWidth="1"/>
    <col min="15745" max="15745" width="9.109375" style="2" customWidth="1"/>
    <col min="15746" max="15746" width="3.88671875" style="2" customWidth="1"/>
    <col min="15747" max="15750" width="1.44140625" style="2" customWidth="1"/>
    <col min="15751" max="15832" width="3.88671875" style="2" customWidth="1"/>
    <col min="15833" max="15999" width="2.44140625" style="2"/>
    <col min="16000" max="16000" width="3.88671875" style="2" customWidth="1"/>
    <col min="16001" max="16001" width="9.109375" style="2" customWidth="1"/>
    <col min="16002" max="16002" width="3.88671875" style="2" customWidth="1"/>
    <col min="16003" max="16006" width="1.44140625" style="2" customWidth="1"/>
    <col min="16007" max="16088" width="3.88671875" style="2" customWidth="1"/>
    <col min="16089" max="16384" width="2.44140625" style="2"/>
  </cols>
  <sheetData>
    <row r="1" spans="2:83" ht="51" customHeight="1" thickBot="1"/>
    <row r="2" spans="2:83" s="49" customFormat="1" ht="24.9" customHeight="1">
      <c r="B2" s="53"/>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481"/>
    </row>
    <row r="3" spans="2:83" s="49" customFormat="1" ht="24.9" customHeight="1">
      <c r="B3" s="481"/>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481"/>
    </row>
    <row r="4" spans="2:83" s="49" customFormat="1" ht="30" customHeight="1">
      <c r="B4" s="481"/>
      <c r="C4" s="2175" t="s">
        <v>1631</v>
      </c>
      <c r="D4" s="2175"/>
      <c r="E4" s="2175"/>
      <c r="F4" s="2175"/>
      <c r="G4" s="2175"/>
      <c r="H4" s="2175"/>
      <c r="I4" s="2175"/>
      <c r="J4" s="2175"/>
      <c r="K4" s="2175"/>
      <c r="L4" s="2175"/>
      <c r="M4" s="2175"/>
      <c r="N4" s="2175"/>
      <c r="O4" s="2175"/>
      <c r="P4" s="2175"/>
      <c r="Q4" s="2175"/>
      <c r="R4" s="2175"/>
      <c r="S4" s="2175"/>
      <c r="T4" s="2175"/>
      <c r="U4" s="2175"/>
      <c r="V4" s="2175"/>
      <c r="W4" s="2175"/>
      <c r="X4" s="217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481"/>
    </row>
    <row r="5" spans="2:83" s="49" customFormat="1" ht="30" customHeight="1">
      <c r="B5" s="484"/>
      <c r="C5" s="2175"/>
      <c r="D5" s="2175"/>
      <c r="E5" s="2175"/>
      <c r="F5" s="2175"/>
      <c r="G5" s="2175"/>
      <c r="H5" s="2175"/>
      <c r="I5" s="2175"/>
      <c r="J5" s="2175"/>
      <c r="K5" s="2175"/>
      <c r="L5" s="2175"/>
      <c r="M5" s="2175"/>
      <c r="N5" s="2175"/>
      <c r="O5" s="2175"/>
      <c r="P5" s="2175"/>
      <c r="Q5" s="2175"/>
      <c r="R5" s="2175"/>
      <c r="S5" s="2175"/>
      <c r="T5" s="2175"/>
      <c r="U5" s="2175"/>
      <c r="V5" s="2175"/>
      <c r="W5" s="2175"/>
      <c r="X5" s="2175"/>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484"/>
    </row>
    <row r="6" spans="2:83" s="49" customFormat="1" ht="24.9" customHeight="1">
      <c r="B6" s="449"/>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c r="BG6" s="121"/>
      <c r="BH6" s="121"/>
      <c r="BI6" s="121"/>
      <c r="BJ6" s="121"/>
      <c r="BK6" s="121"/>
      <c r="BL6" s="121"/>
      <c r="BM6" s="121"/>
      <c r="BN6" s="121"/>
      <c r="BO6" s="121"/>
      <c r="BP6" s="121"/>
      <c r="BQ6" s="121"/>
      <c r="BR6" s="121"/>
      <c r="BS6" s="121"/>
      <c r="BT6" s="121"/>
      <c r="BU6" s="121"/>
      <c r="BV6" s="121"/>
      <c r="BW6" s="121"/>
      <c r="BX6" s="121"/>
      <c r="BY6" s="121"/>
      <c r="BZ6" s="121"/>
      <c r="CA6" s="121"/>
      <c r="CB6" s="121"/>
      <c r="CC6" s="121"/>
      <c r="CD6" s="121"/>
      <c r="CE6" s="449"/>
    </row>
    <row r="7" spans="2:83" s="49" customFormat="1" ht="30" customHeight="1">
      <c r="B7" s="482"/>
      <c r="C7" s="352" t="s">
        <v>1632</v>
      </c>
      <c r="D7" s="380" t="s">
        <v>1633</v>
      </c>
      <c r="E7" s="479"/>
      <c r="F7" s="479"/>
      <c r="G7" s="479"/>
      <c r="H7" s="479"/>
      <c r="I7" s="479"/>
      <c r="J7" s="479"/>
      <c r="K7" s="479"/>
      <c r="L7" s="479"/>
      <c r="M7" s="479"/>
      <c r="N7" s="479"/>
      <c r="O7" s="480"/>
      <c r="P7" s="480"/>
      <c r="Q7" s="480"/>
      <c r="R7" s="328"/>
      <c r="S7" s="475"/>
      <c r="T7" s="64"/>
      <c r="U7" s="64"/>
      <c r="V7" s="64"/>
      <c r="W7" s="64"/>
      <c r="X7" s="64"/>
      <c r="Y7" s="64"/>
      <c r="Z7" s="64"/>
      <c r="AA7" s="64"/>
      <c r="AB7" s="64"/>
      <c r="AC7" s="64"/>
      <c r="AD7" s="64"/>
      <c r="AE7" s="64"/>
      <c r="AF7" s="64"/>
      <c r="AG7" s="64"/>
      <c r="AH7" s="64"/>
      <c r="AI7" s="64"/>
      <c r="AJ7" s="64"/>
      <c r="AK7" s="328"/>
      <c r="AL7" s="328"/>
      <c r="AM7" s="328"/>
      <c r="AN7" s="328"/>
      <c r="AO7" s="328"/>
      <c r="AP7" s="328"/>
      <c r="AQ7" s="328"/>
      <c r="AR7" s="374"/>
      <c r="AS7" s="374"/>
      <c r="AT7" s="374"/>
      <c r="AU7" s="374"/>
      <c r="AV7" s="374"/>
      <c r="AW7" s="374"/>
      <c r="AX7" s="374"/>
      <c r="AY7" s="374"/>
      <c r="AZ7" s="60"/>
      <c r="BA7" s="88"/>
      <c r="BB7" s="88"/>
      <c r="BC7" s="88"/>
      <c r="BD7" s="88"/>
      <c r="BE7" s="88"/>
      <c r="BF7" s="88"/>
      <c r="BG7" s="88"/>
      <c r="BH7" s="88"/>
      <c r="BI7" s="88"/>
      <c r="BJ7" s="88"/>
      <c r="BK7" s="88"/>
      <c r="BL7" s="88"/>
      <c r="BM7" s="88"/>
      <c r="BN7" s="88"/>
      <c r="BO7" s="88"/>
      <c r="BP7" s="88"/>
      <c r="BQ7" s="88"/>
      <c r="BR7" s="88"/>
      <c r="BS7" s="88"/>
      <c r="BT7" s="88"/>
      <c r="BU7" s="88"/>
      <c r="BV7" s="374"/>
      <c r="BW7" s="374"/>
      <c r="BX7" s="374"/>
      <c r="BY7" s="374"/>
      <c r="BZ7" s="374"/>
      <c r="CA7" s="374"/>
      <c r="CE7" s="486"/>
    </row>
    <row r="8" spans="2:83" s="49" customFormat="1" ht="30" customHeight="1">
      <c r="B8" s="482"/>
      <c r="C8" s="113"/>
      <c r="D8" s="59" t="s">
        <v>1634</v>
      </c>
      <c r="E8" s="479"/>
      <c r="F8" s="479"/>
      <c r="G8" s="479"/>
      <c r="H8" s="479"/>
      <c r="I8" s="479"/>
      <c r="J8" s="479"/>
      <c r="K8" s="479"/>
      <c r="L8" s="479"/>
      <c r="M8" s="479"/>
      <c r="N8" s="479"/>
      <c r="O8" s="480"/>
      <c r="P8" s="480"/>
      <c r="Q8" s="480"/>
      <c r="R8" s="328"/>
      <c r="S8" s="476"/>
      <c r="T8" s="64"/>
      <c r="U8" s="64"/>
      <c r="V8" s="64"/>
      <c r="W8" s="64"/>
      <c r="X8" s="64"/>
      <c r="Y8" s="64"/>
      <c r="Z8" s="64"/>
      <c r="AA8" s="64"/>
      <c r="AB8" s="64"/>
      <c r="AC8" s="64"/>
      <c r="AD8" s="64"/>
      <c r="AE8" s="64"/>
      <c r="AF8" s="64"/>
      <c r="AG8" s="64"/>
      <c r="AH8" s="64"/>
      <c r="AI8" s="64"/>
      <c r="AJ8" s="64"/>
      <c r="AK8" s="328"/>
      <c r="AL8" s="328"/>
      <c r="AM8" s="328"/>
      <c r="AN8" s="328"/>
      <c r="AO8" s="328"/>
      <c r="AP8" s="328"/>
      <c r="AQ8" s="328"/>
      <c r="AR8" s="374"/>
      <c r="AS8" s="374"/>
      <c r="AT8" s="374"/>
      <c r="AU8" s="374"/>
      <c r="AV8" s="374"/>
      <c r="AW8" s="374"/>
      <c r="AX8" s="374"/>
      <c r="AY8" s="374"/>
      <c r="AZ8" s="60"/>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E8" s="486"/>
    </row>
    <row r="9" spans="2:83" s="49" customFormat="1" ht="18.75" customHeight="1">
      <c r="B9" s="482"/>
      <c r="C9" s="113"/>
      <c r="D9" s="59"/>
      <c r="E9" s="479"/>
      <c r="F9" s="479"/>
      <c r="G9" s="479"/>
      <c r="H9" s="479"/>
      <c r="I9" s="479"/>
      <c r="J9" s="479"/>
      <c r="K9" s="479"/>
      <c r="L9" s="479"/>
      <c r="M9" s="479"/>
      <c r="N9" s="479"/>
      <c r="O9" s="480"/>
      <c r="P9" s="480"/>
      <c r="Q9" s="480"/>
      <c r="R9" s="328"/>
      <c r="S9" s="476"/>
      <c r="T9" s="64"/>
      <c r="U9" s="64"/>
      <c r="V9" s="64"/>
      <c r="W9" s="64"/>
      <c r="X9" s="64"/>
      <c r="Y9" s="64"/>
      <c r="Z9" s="64"/>
      <c r="AA9" s="64"/>
      <c r="AB9" s="64"/>
      <c r="AC9" s="64"/>
      <c r="AD9" s="64"/>
      <c r="AE9" s="64"/>
      <c r="AF9" s="64"/>
      <c r="AG9" s="64"/>
      <c r="AH9" s="64"/>
      <c r="AI9" s="64"/>
      <c r="AJ9" s="64"/>
      <c r="AK9" s="328"/>
      <c r="AL9" s="328"/>
      <c r="AM9" s="328"/>
      <c r="AN9" s="328"/>
      <c r="AO9" s="328"/>
      <c r="AP9" s="328"/>
      <c r="AQ9" s="328"/>
      <c r="AR9" s="374"/>
      <c r="AS9" s="374"/>
      <c r="AT9" s="374"/>
      <c r="AU9" s="374"/>
      <c r="AV9" s="374"/>
      <c r="AW9" s="374"/>
      <c r="AX9" s="374"/>
      <c r="AY9" s="374"/>
      <c r="AZ9" s="60"/>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4"/>
      <c r="BY9" s="374"/>
      <c r="BZ9" s="374"/>
      <c r="CA9" s="374"/>
      <c r="CE9" s="486"/>
    </row>
    <row r="10" spans="2:83" s="49" customFormat="1" ht="30.75" customHeight="1">
      <c r="B10" s="482"/>
      <c r="C10" s="328"/>
      <c r="D10" s="328"/>
      <c r="E10" s="328"/>
      <c r="F10" s="328"/>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483" t="s">
        <v>1635</v>
      </c>
      <c r="AG10" s="71"/>
      <c r="AH10" s="71"/>
      <c r="AI10" s="71"/>
      <c r="AJ10" s="71"/>
      <c r="AK10" s="71"/>
      <c r="AL10" s="71"/>
      <c r="AM10" s="71"/>
      <c r="AN10" s="71"/>
      <c r="AO10" s="71"/>
      <c r="AP10" s="71"/>
      <c r="AQ10" s="71"/>
      <c r="AR10" s="380"/>
      <c r="AS10" s="380"/>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E10" s="486"/>
    </row>
    <row r="11" spans="2:83" s="49" customFormat="1" ht="30" customHeight="1">
      <c r="B11" s="482"/>
      <c r="C11" s="477"/>
      <c r="D11" s="71"/>
      <c r="E11" s="71" t="s">
        <v>778</v>
      </c>
      <c r="F11" s="71"/>
      <c r="G11" s="71"/>
      <c r="H11" s="64" t="s">
        <v>1636</v>
      </c>
      <c r="I11" s="64"/>
      <c r="J11" s="71"/>
      <c r="K11" s="371"/>
      <c r="L11" s="71"/>
      <c r="M11" s="71"/>
      <c r="N11" s="71"/>
      <c r="O11" s="71"/>
      <c r="P11" s="71"/>
      <c r="Q11" s="71"/>
      <c r="R11" s="71"/>
      <c r="S11" s="71"/>
      <c r="T11" s="71"/>
      <c r="U11" s="71"/>
      <c r="V11" s="71"/>
      <c r="W11" s="71"/>
      <c r="X11" s="71"/>
      <c r="Y11" s="71"/>
      <c r="Z11" s="71"/>
      <c r="AA11" s="71"/>
      <c r="AB11" s="71"/>
      <c r="AC11" s="71"/>
      <c r="AD11" s="71"/>
      <c r="AE11" s="2150">
        <v>1</v>
      </c>
      <c r="AF11" s="2176"/>
      <c r="AG11" s="2157"/>
      <c r="AH11" s="2158"/>
      <c r="AI11" s="2159"/>
      <c r="AJ11" s="2149" t="s">
        <v>1637</v>
      </c>
      <c r="AK11" s="2150"/>
      <c r="AL11" s="2150"/>
      <c r="AM11" s="2150"/>
      <c r="AN11" s="2150"/>
      <c r="AO11" s="71"/>
      <c r="AP11" s="71"/>
      <c r="AQ11" s="71"/>
      <c r="AR11" s="2150">
        <v>2</v>
      </c>
      <c r="AS11" s="2176"/>
      <c r="AT11" s="2177"/>
      <c r="AU11" s="2178"/>
      <c r="AV11" s="2179"/>
      <c r="AW11" s="2149" t="s">
        <v>1638</v>
      </c>
      <c r="AX11" s="2150"/>
      <c r="AY11" s="2150"/>
      <c r="AZ11" s="2150"/>
      <c r="BA11" s="2150"/>
      <c r="BB11" s="2150"/>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E11" s="486"/>
    </row>
    <row r="12" spans="2:83" s="49" customFormat="1" ht="30" customHeight="1">
      <c r="B12" s="482"/>
      <c r="C12" s="128"/>
      <c r="D12" s="119"/>
      <c r="E12" s="119"/>
      <c r="F12" s="119"/>
      <c r="G12" s="119"/>
      <c r="H12" s="56" t="s">
        <v>1639</v>
      </c>
      <c r="I12" s="64"/>
      <c r="J12" s="71"/>
      <c r="K12" s="478"/>
      <c r="L12" s="71"/>
      <c r="M12" s="71"/>
      <c r="N12" s="71"/>
      <c r="O12" s="71"/>
      <c r="P12" s="71"/>
      <c r="Q12" s="71"/>
      <c r="R12" s="71"/>
      <c r="S12" s="71"/>
      <c r="T12" s="71"/>
      <c r="U12" s="71"/>
      <c r="V12" s="71"/>
      <c r="W12" s="71"/>
      <c r="X12" s="71"/>
      <c r="Y12" s="71"/>
      <c r="Z12" s="71"/>
      <c r="AA12" s="71"/>
      <c r="AB12" s="71"/>
      <c r="AC12" s="71"/>
      <c r="AD12" s="71"/>
      <c r="AE12" s="2150"/>
      <c r="AF12" s="2176"/>
      <c r="AG12" s="2160"/>
      <c r="AH12" s="2161"/>
      <c r="AI12" s="2162"/>
      <c r="AJ12" s="2149"/>
      <c r="AK12" s="2150"/>
      <c r="AL12" s="2150"/>
      <c r="AM12" s="2150"/>
      <c r="AN12" s="2150"/>
      <c r="AO12" s="71"/>
      <c r="AP12" s="71"/>
      <c r="AQ12" s="71"/>
      <c r="AR12" s="2150"/>
      <c r="AS12" s="2176"/>
      <c r="AT12" s="2180"/>
      <c r="AU12" s="2181"/>
      <c r="AV12" s="2182"/>
      <c r="AW12" s="2149"/>
      <c r="AX12" s="2150"/>
      <c r="AY12" s="2150"/>
      <c r="AZ12" s="2150"/>
      <c r="BA12" s="2150"/>
      <c r="BB12" s="2150"/>
      <c r="BC12" s="374"/>
      <c r="BD12" s="374"/>
      <c r="BE12" s="374"/>
      <c r="BF12" s="374"/>
      <c r="BG12" s="374"/>
      <c r="BH12" s="374"/>
      <c r="BI12" s="374"/>
      <c r="BJ12" s="374"/>
      <c r="BK12" s="374"/>
      <c r="BL12" s="374"/>
      <c r="BM12" s="374"/>
      <c r="BN12" s="374"/>
      <c r="BO12" s="374"/>
      <c r="BP12" s="374"/>
      <c r="BQ12" s="374"/>
      <c r="BR12" s="374"/>
      <c r="BS12" s="374"/>
      <c r="BT12" s="374"/>
      <c r="BU12" s="374"/>
      <c r="BV12" s="374"/>
      <c r="BW12" s="374"/>
      <c r="BX12" s="374"/>
      <c r="BY12" s="374"/>
      <c r="BZ12" s="374"/>
      <c r="CA12" s="374"/>
      <c r="CE12" s="486"/>
    </row>
    <row r="13" spans="2:83" s="49" customFormat="1" ht="19.5" customHeight="1">
      <c r="B13" s="482"/>
      <c r="C13" s="128"/>
      <c r="D13" s="119"/>
      <c r="E13" s="119"/>
      <c r="F13" s="119"/>
      <c r="G13" s="119"/>
      <c r="H13" s="1377"/>
      <c r="I13" s="1377"/>
      <c r="J13" s="71"/>
      <c r="K13" s="478"/>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380"/>
      <c r="AS13" s="380"/>
      <c r="AT13" s="374"/>
      <c r="AU13" s="374"/>
      <c r="AV13" s="374"/>
      <c r="AW13" s="374"/>
      <c r="AX13" s="374"/>
      <c r="AY13" s="374"/>
      <c r="AZ13" s="374"/>
      <c r="BA13" s="374"/>
      <c r="BB13" s="374"/>
      <c r="BC13" s="374"/>
      <c r="BD13" s="374"/>
      <c r="BE13" s="374"/>
      <c r="BF13" s="374"/>
      <c r="BG13" s="374"/>
      <c r="BH13" s="374"/>
      <c r="BI13" s="374"/>
      <c r="BJ13" s="374"/>
      <c r="BK13" s="374"/>
      <c r="BL13" s="374"/>
      <c r="BM13" s="374"/>
      <c r="BN13" s="374"/>
      <c r="BO13" s="374"/>
      <c r="BP13" s="374"/>
      <c r="BQ13" s="374"/>
      <c r="BR13" s="374"/>
      <c r="BS13" s="374"/>
      <c r="BT13" s="374"/>
      <c r="BU13" s="374"/>
      <c r="BV13" s="374"/>
      <c r="BW13" s="374"/>
      <c r="BX13" s="374"/>
      <c r="BY13" s="374"/>
      <c r="BZ13" s="374"/>
      <c r="CA13" s="374"/>
      <c r="CE13" s="486"/>
    </row>
    <row r="14" spans="2:83" s="49" customFormat="1" ht="30" customHeight="1">
      <c r="B14" s="482"/>
      <c r="C14" s="92"/>
      <c r="D14" s="119"/>
      <c r="E14" s="119"/>
      <c r="F14" s="119"/>
      <c r="G14" s="119"/>
      <c r="H14" s="1377"/>
      <c r="I14" s="1377"/>
      <c r="J14" s="71"/>
      <c r="K14" s="478"/>
      <c r="L14" s="71"/>
      <c r="M14" s="71"/>
      <c r="N14" s="71"/>
      <c r="O14" s="71"/>
      <c r="P14" s="71"/>
      <c r="Q14" s="71"/>
      <c r="R14" s="71"/>
      <c r="S14" s="71"/>
      <c r="T14" s="71"/>
      <c r="U14" s="71"/>
      <c r="V14" s="71"/>
      <c r="W14" s="71"/>
      <c r="X14" s="71"/>
      <c r="Y14" s="71"/>
      <c r="Z14" s="71"/>
      <c r="AA14" s="71"/>
      <c r="AB14" s="71"/>
      <c r="AC14" s="71"/>
      <c r="AD14" s="71"/>
      <c r="AE14" s="71"/>
      <c r="AF14" s="483" t="s">
        <v>1640</v>
      </c>
      <c r="AG14" s="71"/>
      <c r="AH14" s="71"/>
      <c r="AI14" s="71"/>
      <c r="AJ14" s="71"/>
      <c r="AK14" s="71"/>
      <c r="AL14" s="71"/>
      <c r="AM14" s="71"/>
      <c r="AN14" s="71"/>
      <c r="AO14" s="71"/>
      <c r="AP14" s="71"/>
      <c r="AQ14" s="71"/>
      <c r="AR14" s="380"/>
      <c r="AS14" s="380"/>
      <c r="AT14" s="374"/>
      <c r="AU14" s="374"/>
      <c r="AV14" s="374"/>
      <c r="AW14" s="374"/>
      <c r="AX14" s="374"/>
      <c r="AY14" s="374"/>
      <c r="AZ14" s="374"/>
      <c r="BA14" s="374"/>
      <c r="BB14" s="374"/>
      <c r="BC14" s="374"/>
      <c r="BD14" s="374"/>
      <c r="BE14" s="374"/>
      <c r="BF14" s="374"/>
      <c r="BG14" s="374"/>
      <c r="BH14" s="374"/>
      <c r="BI14" s="374"/>
      <c r="BJ14" s="374"/>
      <c r="BK14" s="374"/>
      <c r="BL14" s="374"/>
      <c r="BM14" s="374"/>
      <c r="BN14" s="374"/>
      <c r="BO14" s="374"/>
      <c r="BP14" s="374"/>
      <c r="BQ14" s="374"/>
      <c r="BR14" s="374"/>
      <c r="BS14" s="374"/>
      <c r="BT14" s="374"/>
      <c r="BU14" s="374"/>
      <c r="BV14" s="374"/>
      <c r="BW14" s="374"/>
      <c r="BX14" s="374"/>
      <c r="BY14" s="374"/>
      <c r="BZ14" s="374"/>
      <c r="CA14" s="374"/>
      <c r="CE14" s="486"/>
    </row>
    <row r="15" spans="2:83" s="49" customFormat="1" ht="30.75" customHeight="1">
      <c r="B15" s="486"/>
      <c r="D15" s="110"/>
      <c r="E15" s="380" t="s">
        <v>729</v>
      </c>
      <c r="F15" s="110"/>
      <c r="G15" s="110"/>
      <c r="H15" s="60" t="s">
        <v>1641</v>
      </c>
      <c r="I15" s="110"/>
      <c r="J15" s="110"/>
      <c r="K15" s="110"/>
      <c r="L15" s="110"/>
      <c r="M15" s="110"/>
      <c r="N15" s="110"/>
      <c r="O15" s="110"/>
      <c r="P15" s="110"/>
      <c r="Q15" s="110"/>
      <c r="R15" s="110"/>
      <c r="S15" s="110"/>
      <c r="T15" s="110"/>
      <c r="U15" s="110"/>
      <c r="V15" s="110"/>
      <c r="W15" s="110"/>
      <c r="X15" s="110"/>
      <c r="Y15" s="110"/>
      <c r="Z15" s="110"/>
      <c r="AA15" s="110"/>
      <c r="AB15" s="110"/>
      <c r="AC15" s="110"/>
      <c r="AD15" s="110"/>
      <c r="AE15" s="2183">
        <v>1</v>
      </c>
      <c r="AF15" s="2184"/>
      <c r="AG15" s="2163"/>
      <c r="AH15" s="2164"/>
      <c r="AI15" s="2165"/>
      <c r="AJ15" s="2149" t="s">
        <v>1637</v>
      </c>
      <c r="AK15" s="2150"/>
      <c r="AL15" s="2150"/>
      <c r="AM15" s="2150"/>
      <c r="AN15" s="2150"/>
      <c r="AO15" s="110"/>
      <c r="AP15" s="110"/>
      <c r="AQ15" s="110"/>
      <c r="AR15" s="2150">
        <v>2</v>
      </c>
      <c r="AS15" s="2176"/>
      <c r="AT15" s="2157"/>
      <c r="AU15" s="2158"/>
      <c r="AV15" s="2159"/>
      <c r="AW15" s="2149" t="s">
        <v>1638</v>
      </c>
      <c r="AX15" s="2150"/>
      <c r="AY15" s="2150"/>
      <c r="AZ15" s="2150"/>
      <c r="BA15" s="2150"/>
      <c r="BB15" s="2150"/>
      <c r="BC15" s="110"/>
      <c r="BD15" s="110"/>
      <c r="BE15" s="110"/>
      <c r="BF15" s="110"/>
      <c r="BG15" s="110"/>
      <c r="BH15" s="110"/>
      <c r="BI15" s="110"/>
      <c r="BJ15" s="110"/>
      <c r="BK15" s="110"/>
      <c r="BL15" s="110"/>
      <c r="BM15" s="110"/>
      <c r="BN15" s="110"/>
      <c r="CE15" s="486"/>
    </row>
    <row r="16" spans="2:83" s="50" customFormat="1" ht="30" customHeight="1">
      <c r="B16" s="487"/>
      <c r="C16" s="352"/>
      <c r="D16" s="380"/>
      <c r="E16" s="113"/>
      <c r="F16" s="113"/>
      <c r="G16" s="113"/>
      <c r="H16" s="188" t="s">
        <v>1641</v>
      </c>
      <c r="I16" s="60"/>
      <c r="J16" s="60"/>
      <c r="K16" s="60"/>
      <c r="L16" s="60"/>
      <c r="M16" s="60"/>
      <c r="N16" s="60"/>
      <c r="O16" s="60"/>
      <c r="P16" s="60"/>
      <c r="Q16" s="60"/>
      <c r="R16" s="60"/>
      <c r="S16" s="60"/>
      <c r="T16" s="60"/>
      <c r="U16" s="60"/>
      <c r="V16" s="60"/>
      <c r="W16" s="60"/>
      <c r="X16" s="60"/>
      <c r="Y16" s="60"/>
      <c r="Z16" s="60"/>
      <c r="AA16" s="60"/>
      <c r="AB16" s="60"/>
      <c r="AC16" s="60"/>
      <c r="AD16" s="60"/>
      <c r="AE16" s="2183"/>
      <c r="AF16" s="2184"/>
      <c r="AG16" s="2166"/>
      <c r="AH16" s="2167"/>
      <c r="AI16" s="2168"/>
      <c r="AJ16" s="2149"/>
      <c r="AK16" s="2150"/>
      <c r="AL16" s="2150"/>
      <c r="AM16" s="2150"/>
      <c r="AN16" s="2150"/>
      <c r="AO16" s="60"/>
      <c r="AP16" s="60"/>
      <c r="AQ16" s="60"/>
      <c r="AR16" s="2150"/>
      <c r="AS16" s="2176"/>
      <c r="AT16" s="2160"/>
      <c r="AU16" s="2161"/>
      <c r="AV16" s="2162"/>
      <c r="AW16" s="2149"/>
      <c r="AX16" s="2150"/>
      <c r="AY16" s="2150"/>
      <c r="AZ16" s="2150"/>
      <c r="BA16" s="2150"/>
      <c r="BB16" s="2150"/>
      <c r="BC16" s="60"/>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487"/>
    </row>
    <row r="17" spans="2:83" s="50" customFormat="1" ht="18.75" customHeight="1">
      <c r="B17" s="487"/>
      <c r="C17" s="113"/>
      <c r="D17" s="59"/>
      <c r="E17" s="113"/>
      <c r="F17" s="113"/>
      <c r="G17" s="113"/>
      <c r="H17" s="113"/>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113"/>
      <c r="BE17" s="113"/>
      <c r="BF17" s="113"/>
      <c r="BG17" s="113"/>
      <c r="BH17" s="113"/>
      <c r="BI17" s="113"/>
      <c r="BJ17" s="113"/>
      <c r="BK17" s="113"/>
      <c r="BL17" s="113"/>
      <c r="BM17" s="113"/>
      <c r="BN17" s="113"/>
      <c r="BO17" s="113"/>
      <c r="BP17" s="113"/>
      <c r="BQ17" s="113"/>
      <c r="BR17" s="113"/>
      <c r="BS17" s="113"/>
      <c r="BT17" s="113"/>
      <c r="BU17" s="113"/>
      <c r="BV17" s="113"/>
      <c r="BW17" s="113"/>
      <c r="BX17" s="113"/>
      <c r="BY17" s="113"/>
      <c r="BZ17" s="113"/>
      <c r="CA17" s="113"/>
      <c r="CB17" s="113"/>
      <c r="CC17" s="113"/>
      <c r="CD17" s="113"/>
      <c r="CE17" s="487"/>
    </row>
    <row r="18" spans="2:83" s="50" customFormat="1" ht="30" customHeight="1">
      <c r="B18" s="389"/>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352" t="s">
        <v>1642</v>
      </c>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389"/>
    </row>
    <row r="19" spans="2:83" s="50" customFormat="1" ht="30" customHeight="1">
      <c r="B19" s="389"/>
      <c r="C19" s="83"/>
      <c r="D19" s="126"/>
      <c r="E19" s="1368" t="s">
        <v>783</v>
      </c>
      <c r="F19" s="126"/>
      <c r="G19" s="91"/>
      <c r="H19" s="76" t="s">
        <v>1643</v>
      </c>
      <c r="I19" s="72"/>
      <c r="J19" s="72"/>
      <c r="K19" s="72"/>
      <c r="L19" s="72"/>
      <c r="M19" s="72"/>
      <c r="N19" s="72"/>
      <c r="O19" s="72"/>
      <c r="P19" s="72"/>
      <c r="Q19" s="72"/>
      <c r="R19" s="72"/>
      <c r="S19" s="72"/>
      <c r="T19" s="126"/>
      <c r="U19" s="126"/>
      <c r="V19" s="126"/>
      <c r="W19" s="126"/>
      <c r="X19" s="126"/>
      <c r="Y19" s="126"/>
      <c r="Z19" s="126"/>
      <c r="AA19" s="126"/>
      <c r="AB19" s="126"/>
      <c r="AC19" s="126"/>
      <c r="AD19" s="126"/>
      <c r="AE19" s="2004">
        <v>1</v>
      </c>
      <c r="AF19" s="2005"/>
      <c r="AG19" s="2169"/>
      <c r="AH19" s="2170"/>
      <c r="AI19" s="2171"/>
      <c r="AJ19" s="2149" t="s">
        <v>1637</v>
      </c>
      <c r="AK19" s="2150"/>
      <c r="AL19" s="2150"/>
      <c r="AM19" s="2150"/>
      <c r="AN19" s="2150"/>
      <c r="AO19" s="72"/>
      <c r="AP19" s="72"/>
      <c r="AQ19" s="72"/>
      <c r="AR19" s="2150">
        <v>2</v>
      </c>
      <c r="AS19" s="2176"/>
      <c r="AT19" s="2177"/>
      <c r="AU19" s="2178"/>
      <c r="AV19" s="2179"/>
      <c r="AW19" s="2149" t="s">
        <v>1638</v>
      </c>
      <c r="AX19" s="2150"/>
      <c r="AY19" s="2150"/>
      <c r="AZ19" s="2150"/>
      <c r="BA19" s="2150"/>
      <c r="BB19" s="2150"/>
      <c r="BC19" s="1375"/>
      <c r="BD19" s="1375"/>
      <c r="BE19" s="1375"/>
      <c r="BF19" s="1375"/>
      <c r="BG19" s="1375"/>
      <c r="BH19" s="1375"/>
      <c r="BI19" s="1375"/>
      <c r="BJ19" s="1375"/>
      <c r="BK19" s="1375"/>
      <c r="BL19" s="1375"/>
      <c r="BM19" s="1375"/>
      <c r="BN19" s="1375"/>
      <c r="BO19" s="1375"/>
      <c r="BP19" s="1375"/>
      <c r="BQ19" s="1375"/>
      <c r="BR19" s="1375"/>
      <c r="BS19" s="1375"/>
      <c r="BT19" s="1375"/>
      <c r="BU19" s="1375"/>
      <c r="BV19" s="1375"/>
      <c r="BW19" s="1375"/>
      <c r="BX19" s="1375"/>
      <c r="BY19" s="1375"/>
      <c r="BZ19" s="1375"/>
      <c r="CA19" s="1375"/>
      <c r="CB19" s="1375"/>
      <c r="CC19" s="83"/>
      <c r="CD19" s="83"/>
      <c r="CE19" s="389"/>
    </row>
    <row r="20" spans="2:83" s="50" customFormat="1" ht="30" customHeight="1">
      <c r="B20" s="389"/>
      <c r="C20" s="83"/>
      <c r="D20" s="354"/>
      <c r="E20" s="1375"/>
      <c r="F20" s="72"/>
      <c r="G20" s="72"/>
      <c r="H20" s="91" t="s">
        <v>1643</v>
      </c>
      <c r="I20" s="73"/>
      <c r="J20" s="93"/>
      <c r="K20" s="93"/>
      <c r="L20" s="93"/>
      <c r="M20" s="93"/>
      <c r="N20" s="93"/>
      <c r="O20" s="93"/>
      <c r="P20" s="93"/>
      <c r="Q20" s="93"/>
      <c r="R20" s="93"/>
      <c r="S20" s="93"/>
      <c r="T20" s="126"/>
      <c r="U20" s="126"/>
      <c r="V20" s="126"/>
      <c r="W20" s="126"/>
      <c r="X20" s="126"/>
      <c r="Y20" s="126"/>
      <c r="Z20" s="126"/>
      <c r="AA20" s="126"/>
      <c r="AB20" s="126"/>
      <c r="AC20" s="126"/>
      <c r="AD20" s="126"/>
      <c r="AE20" s="2004"/>
      <c r="AF20" s="2005"/>
      <c r="AG20" s="2172"/>
      <c r="AH20" s="2173"/>
      <c r="AI20" s="2174"/>
      <c r="AJ20" s="2149"/>
      <c r="AK20" s="2150"/>
      <c r="AL20" s="2150"/>
      <c r="AM20" s="2150"/>
      <c r="AN20" s="2150"/>
      <c r="AO20" s="93"/>
      <c r="AP20" s="93"/>
      <c r="AQ20" s="93"/>
      <c r="AR20" s="2150"/>
      <c r="AS20" s="2176"/>
      <c r="AT20" s="2180"/>
      <c r="AU20" s="2181"/>
      <c r="AV20" s="2182"/>
      <c r="AW20" s="2149"/>
      <c r="AX20" s="2150"/>
      <c r="AY20" s="2150"/>
      <c r="AZ20" s="2150"/>
      <c r="BA20" s="2150"/>
      <c r="BB20" s="2150"/>
      <c r="BC20" s="93"/>
      <c r="BD20" s="93"/>
      <c r="BE20" s="93"/>
      <c r="BF20" s="93"/>
      <c r="BG20" s="93"/>
      <c r="BH20" s="93"/>
      <c r="BI20" s="93"/>
      <c r="BJ20" s="93"/>
      <c r="BK20" s="93"/>
      <c r="BL20" s="93"/>
      <c r="BM20" s="93"/>
      <c r="BN20" s="93"/>
      <c r="BO20" s="93"/>
      <c r="BP20" s="93"/>
      <c r="BQ20" s="93"/>
      <c r="BR20" s="93"/>
      <c r="BS20" s="93"/>
      <c r="BT20" s="93"/>
      <c r="BU20" s="93"/>
      <c r="BV20" s="93"/>
      <c r="BW20" s="93"/>
      <c r="BX20" s="93"/>
      <c r="BY20" s="93"/>
      <c r="BZ20" s="93"/>
      <c r="CA20" s="93"/>
      <c r="CB20" s="93"/>
      <c r="CC20" s="83"/>
      <c r="CD20" s="83"/>
      <c r="CE20" s="389"/>
    </row>
    <row r="21" spans="2:83" s="50" customFormat="1" ht="30" customHeight="1" thickBot="1">
      <c r="B21" s="79"/>
      <c r="C21" s="80"/>
      <c r="D21" s="387"/>
      <c r="E21" s="387"/>
      <c r="F21" s="488"/>
      <c r="G21" s="488"/>
      <c r="H21" s="488"/>
      <c r="I21" s="489"/>
      <c r="J21" s="490"/>
      <c r="K21" s="490"/>
      <c r="L21" s="490"/>
      <c r="M21" s="490"/>
      <c r="N21" s="490"/>
      <c r="O21" s="490"/>
      <c r="P21" s="490"/>
      <c r="Q21" s="490"/>
      <c r="R21" s="490"/>
      <c r="S21" s="490"/>
      <c r="T21" s="300"/>
      <c r="U21" s="300"/>
      <c r="V21" s="300"/>
      <c r="W21" s="300"/>
      <c r="X21" s="300"/>
      <c r="Y21" s="300"/>
      <c r="Z21" s="300"/>
      <c r="AA21" s="300"/>
      <c r="AB21" s="300"/>
      <c r="AC21" s="300"/>
      <c r="AD21" s="300"/>
      <c r="AE21" s="300"/>
      <c r="AF21" s="490"/>
      <c r="AG21" s="490"/>
      <c r="AH21" s="490"/>
      <c r="AI21" s="490"/>
      <c r="AJ21" s="490"/>
      <c r="AK21" s="490"/>
      <c r="AL21" s="490"/>
      <c r="AM21" s="490"/>
      <c r="AN21" s="490"/>
      <c r="AO21" s="490"/>
      <c r="AP21" s="490"/>
      <c r="AQ21" s="490"/>
      <c r="AR21" s="490"/>
      <c r="AS21" s="490"/>
      <c r="AT21" s="490"/>
      <c r="AU21" s="490"/>
      <c r="AV21" s="490"/>
      <c r="AW21" s="490"/>
      <c r="AX21" s="490"/>
      <c r="AY21" s="490"/>
      <c r="AZ21" s="490"/>
      <c r="BA21" s="490"/>
      <c r="BB21" s="490"/>
      <c r="BC21" s="490"/>
      <c r="BD21" s="490"/>
      <c r="BE21" s="490"/>
      <c r="BF21" s="490"/>
      <c r="BG21" s="490"/>
      <c r="BH21" s="490"/>
      <c r="BI21" s="490"/>
      <c r="BJ21" s="490"/>
      <c r="BK21" s="490"/>
      <c r="BL21" s="490"/>
      <c r="BM21" s="490"/>
      <c r="BN21" s="490"/>
      <c r="BO21" s="490"/>
      <c r="BP21" s="490"/>
      <c r="BQ21" s="490"/>
      <c r="BR21" s="490"/>
      <c r="BS21" s="490"/>
      <c r="BT21" s="490"/>
      <c r="BU21" s="490"/>
      <c r="BV21" s="490"/>
      <c r="BW21" s="490"/>
      <c r="BX21" s="490"/>
      <c r="BY21" s="490"/>
      <c r="BZ21" s="490"/>
      <c r="CA21" s="490"/>
      <c r="CB21" s="490"/>
      <c r="CC21" s="80"/>
      <c r="CD21" s="80"/>
      <c r="CE21" s="389"/>
    </row>
    <row r="22" spans="2:83" s="50" customFormat="1" ht="30" customHeight="1">
      <c r="B22" s="389"/>
      <c r="C22" s="83"/>
      <c r="D22" s="126"/>
      <c r="E22" s="126"/>
      <c r="F22" s="72"/>
      <c r="G22" s="72"/>
      <c r="H22" s="72"/>
      <c r="I22" s="72"/>
      <c r="J22" s="73"/>
      <c r="K22" s="73"/>
      <c r="L22" s="73"/>
      <c r="M22" s="73"/>
      <c r="N22" s="72"/>
      <c r="O22" s="93"/>
      <c r="P22" s="93"/>
      <c r="Q22" s="93"/>
      <c r="R22" s="93"/>
      <c r="S22" s="93"/>
      <c r="T22" s="126"/>
      <c r="U22" s="126"/>
      <c r="V22" s="126"/>
      <c r="W22" s="126"/>
      <c r="X22" s="126"/>
      <c r="Y22" s="126"/>
      <c r="Z22" s="126"/>
      <c r="AA22" s="126"/>
      <c r="AB22" s="126"/>
      <c r="AC22" s="126"/>
      <c r="AD22" s="126"/>
      <c r="AE22" s="126"/>
      <c r="AF22" s="93"/>
      <c r="AG22" s="93"/>
      <c r="AH22" s="93"/>
      <c r="AI22" s="93"/>
      <c r="AJ22" s="93"/>
      <c r="AK22" s="93"/>
      <c r="AL22" s="93"/>
      <c r="AM22" s="93"/>
      <c r="AN22" s="93"/>
      <c r="AO22" s="93"/>
      <c r="AP22" s="93"/>
      <c r="AQ22" s="93"/>
      <c r="AR22" s="93"/>
      <c r="AS22" s="93"/>
      <c r="AT22" s="93"/>
      <c r="AU22" s="93"/>
      <c r="AV22" s="93"/>
      <c r="AW22" s="93"/>
      <c r="AX22" s="93"/>
      <c r="AY22" s="93"/>
      <c r="AZ22" s="93"/>
      <c r="BA22" s="93"/>
      <c r="BB22" s="93"/>
      <c r="BC22" s="93"/>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93"/>
      <c r="CC22" s="83"/>
      <c r="CD22" s="83"/>
      <c r="CE22" s="389"/>
    </row>
    <row r="23" spans="2:83" s="51" customFormat="1" ht="30" customHeight="1">
      <c r="B23" s="389"/>
      <c r="C23" s="1375" t="s">
        <v>1644</v>
      </c>
      <c r="D23" s="1375" t="s">
        <v>1645</v>
      </c>
      <c r="E23" s="1375"/>
      <c r="F23" s="72"/>
      <c r="G23" s="72"/>
      <c r="H23" s="72"/>
      <c r="I23" s="73"/>
      <c r="J23" s="93"/>
      <c r="K23" s="93"/>
      <c r="L23" s="93"/>
      <c r="M23" s="93"/>
      <c r="N23" s="93"/>
      <c r="O23" s="93"/>
      <c r="P23" s="93"/>
      <c r="Q23" s="93"/>
      <c r="R23" s="93"/>
      <c r="S23" s="93"/>
      <c r="T23" s="159"/>
      <c r="U23" s="159"/>
      <c r="V23" s="159"/>
      <c r="W23" s="159"/>
      <c r="X23" s="159"/>
      <c r="Y23" s="159"/>
      <c r="Z23" s="159"/>
      <c r="AA23" s="159"/>
      <c r="AB23" s="159"/>
      <c r="AC23" s="159"/>
      <c r="AD23" s="159"/>
      <c r="AE23" s="159"/>
      <c r="AF23" s="93"/>
      <c r="AG23" s="93"/>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93"/>
      <c r="BQ23" s="90"/>
      <c r="BR23" s="90"/>
      <c r="BS23" s="112"/>
      <c r="BT23" s="112"/>
      <c r="BU23" s="112"/>
      <c r="BV23" s="112"/>
      <c r="BW23" s="112"/>
      <c r="BX23" s="90"/>
      <c r="BY23" s="112"/>
      <c r="BZ23" s="112"/>
      <c r="CA23" s="362" t="s">
        <v>1646</v>
      </c>
      <c r="CB23" s="112"/>
      <c r="CC23" s="112"/>
      <c r="CD23" s="112"/>
      <c r="CE23" s="496"/>
    </row>
    <row r="24" spans="2:83" s="51" customFormat="1" ht="30" customHeight="1">
      <c r="B24" s="389"/>
      <c r="C24" s="126"/>
      <c r="D24" s="1375" t="s">
        <v>1647</v>
      </c>
      <c r="E24" s="1375"/>
      <c r="F24" s="72"/>
      <c r="G24" s="72"/>
      <c r="H24" s="72"/>
      <c r="I24" s="73"/>
      <c r="J24" s="93"/>
      <c r="K24" s="93"/>
      <c r="L24" s="93"/>
      <c r="M24" s="93"/>
      <c r="N24" s="93"/>
      <c r="O24" s="93"/>
      <c r="P24" s="93"/>
      <c r="Q24" s="93"/>
      <c r="R24" s="93"/>
      <c r="S24" s="93"/>
      <c r="T24" s="159"/>
      <c r="U24" s="159"/>
      <c r="V24" s="159"/>
      <c r="W24" s="159"/>
      <c r="X24" s="159"/>
      <c r="Y24" s="159"/>
      <c r="Z24" s="159"/>
      <c r="AA24" s="159"/>
      <c r="AB24" s="159"/>
      <c r="AC24" s="159"/>
      <c r="AD24" s="159"/>
      <c r="AE24" s="159"/>
      <c r="AF24" s="93"/>
      <c r="AG24" s="93"/>
      <c r="AH24" s="93"/>
      <c r="AI24" s="93"/>
      <c r="AJ24" s="93"/>
      <c r="AK24" s="93"/>
      <c r="AL24" s="93"/>
      <c r="AM24" s="93"/>
      <c r="AN24" s="93"/>
      <c r="AO24" s="93"/>
      <c r="AP24" s="93"/>
      <c r="AQ24" s="93"/>
      <c r="AR24" s="93"/>
      <c r="AS24" s="93"/>
      <c r="AT24" s="93"/>
      <c r="AU24" s="93"/>
      <c r="AV24" s="93"/>
      <c r="AW24" s="93"/>
      <c r="AX24" s="93"/>
      <c r="AY24" s="93"/>
      <c r="AZ24" s="93"/>
      <c r="BA24" s="93"/>
      <c r="BB24" s="93"/>
      <c r="BC24" s="93"/>
      <c r="BD24" s="93"/>
      <c r="BE24" s="93"/>
      <c r="BF24" s="93"/>
      <c r="BG24" s="93"/>
      <c r="BH24" s="93"/>
      <c r="BI24" s="93"/>
      <c r="BJ24" s="93"/>
      <c r="BK24" s="93"/>
      <c r="BL24" s="93"/>
      <c r="BM24" s="93"/>
      <c r="BN24" s="93"/>
      <c r="BO24" s="93"/>
      <c r="BP24" s="93"/>
      <c r="BQ24" s="375" t="s">
        <v>1648</v>
      </c>
      <c r="BR24" s="1373"/>
      <c r="BS24" s="2151"/>
      <c r="BT24" s="2152"/>
      <c r="BU24" s="2152"/>
      <c r="BV24" s="2152"/>
      <c r="BW24" s="2152"/>
      <c r="BX24" s="2152"/>
      <c r="BY24" s="2152"/>
      <c r="BZ24" s="2152"/>
      <c r="CA24" s="2153"/>
      <c r="CB24" s="2004" t="s">
        <v>790</v>
      </c>
      <c r="CC24" s="2004"/>
      <c r="CD24" s="83"/>
      <c r="CE24" s="389"/>
    </row>
    <row r="25" spans="2:83" s="51" customFormat="1" ht="30" customHeight="1">
      <c r="B25" s="389"/>
      <c r="C25" s="126"/>
      <c r="D25" s="102" t="s">
        <v>1649</v>
      </c>
      <c r="E25" s="1369"/>
      <c r="F25" s="73"/>
      <c r="G25" s="73"/>
      <c r="H25" s="73"/>
      <c r="I25" s="73"/>
      <c r="J25" s="1381"/>
      <c r="K25" s="1381"/>
      <c r="L25" s="1381"/>
      <c r="M25" s="1381"/>
      <c r="N25" s="1381"/>
      <c r="O25" s="1381"/>
      <c r="P25" s="1381"/>
      <c r="Q25" s="1381"/>
      <c r="R25" s="93"/>
      <c r="S25" s="93"/>
      <c r="T25" s="159"/>
      <c r="U25" s="159"/>
      <c r="V25" s="159"/>
      <c r="W25" s="159"/>
      <c r="X25" s="159"/>
      <c r="Y25" s="159"/>
      <c r="Z25" s="159"/>
      <c r="AA25" s="159"/>
      <c r="AB25" s="159"/>
      <c r="AC25" s="159"/>
      <c r="AD25" s="159"/>
      <c r="AE25" s="159"/>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93"/>
      <c r="BN25" s="93"/>
      <c r="BO25" s="93"/>
      <c r="BP25" s="93"/>
      <c r="BQ25" s="1372"/>
      <c r="BR25" s="1373"/>
      <c r="BS25" s="2154"/>
      <c r="BT25" s="2155"/>
      <c r="BU25" s="2155"/>
      <c r="BV25" s="2155"/>
      <c r="BW25" s="2155"/>
      <c r="BX25" s="2155"/>
      <c r="BY25" s="2155"/>
      <c r="BZ25" s="2155"/>
      <c r="CA25" s="2156"/>
      <c r="CB25" s="2004"/>
      <c r="CC25" s="2004"/>
      <c r="CD25" s="83"/>
      <c r="CE25" s="389"/>
    </row>
    <row r="26" spans="2:83" s="51" customFormat="1" ht="30" customHeight="1">
      <c r="B26" s="389"/>
      <c r="C26" s="126"/>
      <c r="D26" s="102" t="s">
        <v>1650</v>
      </c>
      <c r="E26" s="1369"/>
      <c r="F26" s="73"/>
      <c r="G26" s="73"/>
      <c r="H26" s="73"/>
      <c r="I26" s="73"/>
      <c r="J26" s="1381"/>
      <c r="K26" s="1381"/>
      <c r="L26" s="1381"/>
      <c r="M26" s="1381"/>
      <c r="N26" s="1381"/>
      <c r="O26" s="1381"/>
      <c r="P26" s="1381"/>
      <c r="Q26" s="1381"/>
      <c r="R26" s="93"/>
      <c r="S26" s="93"/>
      <c r="T26" s="159"/>
      <c r="U26" s="159"/>
      <c r="V26" s="159"/>
      <c r="W26" s="159"/>
      <c r="X26" s="159"/>
      <c r="Y26" s="159"/>
      <c r="Z26" s="159"/>
      <c r="AA26" s="159"/>
      <c r="AB26" s="159"/>
      <c r="AC26" s="159"/>
      <c r="AD26" s="159"/>
      <c r="AE26" s="159"/>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93"/>
      <c r="BN26" s="93"/>
      <c r="BO26" s="93"/>
      <c r="BP26" s="93"/>
      <c r="BQ26" s="93"/>
      <c r="BR26" s="93"/>
      <c r="BS26" s="93"/>
      <c r="BT26" s="93"/>
      <c r="BU26" s="93"/>
      <c r="BV26" s="93"/>
      <c r="BW26" s="93"/>
      <c r="BX26" s="93"/>
      <c r="BY26" s="93"/>
      <c r="BZ26" s="93"/>
      <c r="CA26" s="93"/>
      <c r="CB26" s="93"/>
      <c r="CC26" s="83"/>
      <c r="CD26" s="83"/>
      <c r="CE26" s="389"/>
    </row>
    <row r="27" spans="2:83" s="51" customFormat="1" ht="30" customHeight="1" thickBot="1">
      <c r="B27" s="79"/>
      <c r="C27" s="80"/>
      <c r="D27" s="384"/>
      <c r="E27" s="384"/>
      <c r="F27" s="489"/>
      <c r="G27" s="489"/>
      <c r="H27" s="489"/>
      <c r="I27" s="489"/>
      <c r="J27" s="491"/>
      <c r="K27" s="491"/>
      <c r="L27" s="491"/>
      <c r="M27" s="491"/>
      <c r="N27" s="491"/>
      <c r="O27" s="491"/>
      <c r="P27" s="491"/>
      <c r="Q27" s="491"/>
      <c r="R27" s="490"/>
      <c r="S27" s="490"/>
      <c r="T27" s="301"/>
      <c r="U27" s="301"/>
      <c r="V27" s="301"/>
      <c r="W27" s="301"/>
      <c r="X27" s="301"/>
      <c r="Y27" s="301"/>
      <c r="Z27" s="301"/>
      <c r="AA27" s="301"/>
      <c r="AB27" s="301"/>
      <c r="AC27" s="301"/>
      <c r="AD27" s="301"/>
      <c r="AE27" s="301"/>
      <c r="AF27" s="490"/>
      <c r="AG27" s="490"/>
      <c r="AH27" s="490"/>
      <c r="AI27" s="490"/>
      <c r="AJ27" s="490"/>
      <c r="AK27" s="490"/>
      <c r="AL27" s="490"/>
      <c r="AM27" s="490"/>
      <c r="AN27" s="490"/>
      <c r="AO27" s="490"/>
      <c r="AP27" s="490"/>
      <c r="AQ27" s="490"/>
      <c r="AR27" s="490"/>
      <c r="AS27" s="490"/>
      <c r="AT27" s="490"/>
      <c r="AU27" s="490"/>
      <c r="AV27" s="490"/>
      <c r="AW27" s="490"/>
      <c r="AX27" s="490"/>
      <c r="AY27" s="490"/>
      <c r="AZ27" s="490"/>
      <c r="BA27" s="490"/>
      <c r="BB27" s="490"/>
      <c r="BC27" s="490"/>
      <c r="BD27" s="490"/>
      <c r="BE27" s="490"/>
      <c r="BF27" s="490"/>
      <c r="BG27" s="490"/>
      <c r="BH27" s="490"/>
      <c r="BI27" s="490"/>
      <c r="BJ27" s="490"/>
      <c r="BK27" s="490"/>
      <c r="BL27" s="490"/>
      <c r="BM27" s="490"/>
      <c r="BN27" s="490"/>
      <c r="BO27" s="490"/>
      <c r="BP27" s="490"/>
      <c r="BQ27" s="490"/>
      <c r="BR27" s="490"/>
      <c r="BS27" s="490"/>
      <c r="BT27" s="490"/>
      <c r="BU27" s="490"/>
      <c r="BV27" s="490"/>
      <c r="BW27" s="490"/>
      <c r="BX27" s="490"/>
      <c r="BY27" s="490"/>
      <c r="BZ27" s="490"/>
      <c r="CA27" s="490"/>
      <c r="CB27" s="490"/>
      <c r="CC27" s="80"/>
      <c r="CD27" s="80"/>
      <c r="CE27" s="389"/>
    </row>
    <row r="28" spans="2:83" s="51" customFormat="1" ht="30" customHeight="1">
      <c r="B28" s="492"/>
      <c r="C28" s="493"/>
      <c r="D28" s="493"/>
      <c r="E28" s="493"/>
      <c r="F28" s="493"/>
      <c r="G28" s="493"/>
      <c r="H28" s="493"/>
      <c r="I28" s="493"/>
      <c r="J28" s="493"/>
      <c r="K28" s="493"/>
      <c r="L28" s="493"/>
      <c r="M28" s="493"/>
      <c r="N28" s="493"/>
      <c r="O28" s="493"/>
      <c r="P28" s="493"/>
      <c r="Q28" s="493"/>
      <c r="R28" s="493"/>
      <c r="S28" s="493"/>
      <c r="T28" s="493"/>
      <c r="U28" s="493"/>
      <c r="V28" s="493"/>
      <c r="W28" s="493"/>
      <c r="X28" s="493"/>
      <c r="Y28" s="493"/>
      <c r="Z28" s="493"/>
      <c r="AA28" s="493"/>
      <c r="AB28" s="493"/>
      <c r="AC28" s="493"/>
      <c r="AD28" s="493"/>
      <c r="AE28" s="493"/>
      <c r="AF28" s="493"/>
      <c r="AG28" s="493"/>
      <c r="AH28" s="493"/>
      <c r="AI28" s="493"/>
      <c r="AJ28" s="493"/>
      <c r="AK28" s="493"/>
      <c r="AL28" s="493"/>
      <c r="AM28" s="493"/>
      <c r="AN28" s="493"/>
      <c r="AO28" s="493"/>
      <c r="AP28" s="493"/>
      <c r="AQ28" s="493"/>
      <c r="AR28" s="493"/>
      <c r="AS28" s="493"/>
      <c r="AT28" s="493"/>
      <c r="AU28" s="493"/>
      <c r="AV28" s="493"/>
      <c r="AW28" s="493"/>
      <c r="AX28" s="493"/>
      <c r="AY28" s="493"/>
      <c r="AZ28" s="493"/>
      <c r="BA28" s="493"/>
      <c r="BB28" s="493"/>
      <c r="BC28" s="493"/>
      <c r="BD28" s="493"/>
      <c r="BE28" s="493"/>
      <c r="BF28" s="493"/>
      <c r="BG28" s="493"/>
      <c r="BH28" s="493"/>
      <c r="BI28" s="493"/>
      <c r="BJ28" s="493"/>
      <c r="BK28" s="493"/>
      <c r="BL28" s="493"/>
      <c r="BM28" s="493"/>
      <c r="BN28" s="493"/>
      <c r="BO28" s="493"/>
      <c r="BP28" s="493"/>
      <c r="BQ28" s="493"/>
      <c r="BR28" s="493"/>
      <c r="BS28" s="493"/>
      <c r="BT28" s="493"/>
      <c r="BU28" s="493"/>
      <c r="BV28" s="493"/>
      <c r="BW28" s="493"/>
      <c r="BX28" s="493"/>
      <c r="BY28" s="493"/>
      <c r="BZ28" s="493"/>
      <c r="CA28" s="493"/>
      <c r="CB28" s="493"/>
      <c r="CC28" s="493"/>
      <c r="CD28" s="493"/>
      <c r="CE28" s="389"/>
    </row>
    <row r="29" spans="2:83" s="51" customFormat="1" ht="30.75" customHeight="1">
      <c r="B29" s="389"/>
      <c r="C29" s="103" t="s">
        <v>1651</v>
      </c>
      <c r="D29" s="103" t="s">
        <v>1652</v>
      </c>
      <c r="E29" s="104"/>
      <c r="F29" s="115"/>
      <c r="G29" s="138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110"/>
      <c r="AY29" s="110"/>
      <c r="AZ29" s="110"/>
      <c r="BA29" s="110"/>
      <c r="BB29" s="110"/>
      <c r="BC29" s="110"/>
      <c r="BD29" s="110"/>
      <c r="BE29" s="84"/>
      <c r="BF29" s="84"/>
      <c r="BG29" s="84"/>
      <c r="BH29" s="84"/>
      <c r="BI29" s="84"/>
      <c r="BJ29" s="84"/>
      <c r="BK29" s="49"/>
      <c r="BL29" s="49"/>
      <c r="BM29" s="49"/>
      <c r="BN29" s="49"/>
      <c r="BO29" s="49"/>
      <c r="BP29" s="49"/>
      <c r="BQ29" s="49"/>
      <c r="BR29" s="49"/>
      <c r="BS29" s="49"/>
      <c r="BT29" s="49"/>
      <c r="BU29" s="49"/>
      <c r="BV29" s="49"/>
      <c r="BW29" s="49"/>
      <c r="BX29" s="49"/>
      <c r="BY29" s="49"/>
      <c r="BZ29" s="49"/>
      <c r="CA29" s="49"/>
      <c r="CB29" s="84"/>
      <c r="CC29" s="49"/>
      <c r="CD29" s="83"/>
      <c r="CE29" s="389"/>
    </row>
    <row r="30" spans="2:83" s="51" customFormat="1" ht="30" customHeight="1">
      <c r="B30" s="389"/>
      <c r="C30" s="104"/>
      <c r="D30" s="115" t="s">
        <v>1653</v>
      </c>
      <c r="E30" s="104"/>
      <c r="F30" s="115"/>
      <c r="G30" s="138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84"/>
      <c r="BF30" s="84"/>
      <c r="BG30" s="84"/>
      <c r="BH30" s="84"/>
      <c r="BI30" s="84"/>
      <c r="BJ30" s="84"/>
      <c r="BK30" s="49"/>
      <c r="BL30" s="49"/>
      <c r="BM30" s="49"/>
      <c r="BN30" s="49"/>
      <c r="BO30" s="49"/>
      <c r="BP30" s="49"/>
      <c r="BQ30" s="49"/>
      <c r="BR30" s="49"/>
      <c r="BS30" s="49"/>
      <c r="BT30" s="49"/>
      <c r="BU30" s="49"/>
      <c r="BV30" s="49"/>
      <c r="BW30" s="49"/>
      <c r="BX30" s="49"/>
      <c r="BY30" s="49"/>
      <c r="BZ30" s="49"/>
      <c r="CA30" s="49"/>
      <c r="CB30" s="84"/>
      <c r="CC30" s="49"/>
      <c r="CD30" s="83"/>
      <c r="CE30" s="389"/>
    </row>
    <row r="31" spans="2:83" s="51" customFormat="1" ht="30" customHeight="1">
      <c r="B31" s="389"/>
      <c r="C31" s="104"/>
      <c r="D31" s="103"/>
      <c r="E31" s="104"/>
      <c r="F31" s="115"/>
      <c r="G31" s="138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10"/>
      <c r="AZ31" s="110"/>
      <c r="BA31" s="110"/>
      <c r="BB31" s="110"/>
      <c r="BC31" s="110"/>
      <c r="BD31" s="110"/>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49"/>
      <c r="CC31" s="49"/>
      <c r="CD31" s="83"/>
      <c r="CE31" s="389"/>
    </row>
    <row r="32" spans="2:83" s="51" customFormat="1" ht="30" customHeight="1">
      <c r="B32" s="389"/>
      <c r="C32" s="104"/>
      <c r="D32" s="103" t="s">
        <v>778</v>
      </c>
      <c r="E32" s="104"/>
      <c r="F32" s="115" t="s">
        <v>1654</v>
      </c>
      <c r="G32" s="138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0"/>
      <c r="AV32" s="110"/>
      <c r="AW32" s="110"/>
      <c r="AX32" s="110"/>
      <c r="AY32" s="110"/>
      <c r="AZ32" s="110"/>
      <c r="BA32" s="110"/>
      <c r="BB32" s="110"/>
      <c r="BC32" s="110"/>
      <c r="BD32" s="110"/>
      <c r="BE32" s="84"/>
      <c r="BF32" s="84"/>
      <c r="BG32" s="84"/>
      <c r="BH32" s="84"/>
      <c r="BI32" s="84"/>
      <c r="BJ32" s="84"/>
      <c r="BK32" s="84"/>
      <c r="BL32" s="84"/>
      <c r="BM32" s="84"/>
      <c r="BN32" s="84"/>
      <c r="BO32" s="84"/>
      <c r="BP32" s="84"/>
      <c r="BQ32" s="2"/>
      <c r="BR32" s="2"/>
      <c r="BS32" s="2"/>
      <c r="BT32" s="2"/>
      <c r="BU32" s="2"/>
      <c r="BV32" s="2"/>
      <c r="BW32" s="2"/>
      <c r="BX32" s="2"/>
      <c r="BY32" s="2147">
        <v>3100</v>
      </c>
      <c r="BZ32" s="2147"/>
      <c r="CA32" s="2147"/>
      <c r="CB32" s="2"/>
      <c r="CC32" s="2"/>
      <c r="CD32" s="83"/>
      <c r="CE32" s="389"/>
    </row>
    <row r="33" spans="2:83" s="51" customFormat="1" ht="30" customHeight="1">
      <c r="B33" s="389"/>
      <c r="C33" s="104"/>
      <c r="D33" s="103"/>
      <c r="E33" s="104"/>
      <c r="F33" s="2148" t="s">
        <v>1655</v>
      </c>
      <c r="G33" s="2148"/>
      <c r="H33" s="2148"/>
      <c r="I33" s="60" t="s">
        <v>1656</v>
      </c>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0"/>
      <c r="AV33" s="110"/>
      <c r="AW33" s="110"/>
      <c r="AX33" s="110"/>
      <c r="AY33" s="110"/>
      <c r="AZ33" s="110"/>
      <c r="BA33" s="110"/>
      <c r="BB33" s="110"/>
      <c r="BC33" s="110"/>
      <c r="BD33" s="110"/>
      <c r="BE33" s="84"/>
      <c r="BF33" s="84"/>
      <c r="BG33" s="84"/>
      <c r="BH33" s="84"/>
      <c r="BI33" s="84"/>
      <c r="BJ33" s="84"/>
      <c r="BK33" s="84"/>
      <c r="BL33" s="84"/>
      <c r="BM33" s="84"/>
      <c r="BN33" s="84"/>
      <c r="BO33" s="84"/>
      <c r="BP33" s="84"/>
      <c r="BQ33" s="2002">
        <v>51</v>
      </c>
      <c r="BR33" s="2002"/>
      <c r="BS33" s="1995"/>
      <c r="BT33" s="1996"/>
      <c r="BU33" s="1996"/>
      <c r="BV33" s="1996"/>
      <c r="BW33" s="1996"/>
      <c r="BX33" s="1996"/>
      <c r="BY33" s="1996"/>
      <c r="BZ33" s="1996"/>
      <c r="CA33" s="1997"/>
      <c r="CB33" s="2002" t="s">
        <v>790</v>
      </c>
      <c r="CC33" s="2002"/>
      <c r="CD33" s="83"/>
      <c r="CE33" s="389"/>
    </row>
    <row r="34" spans="2:83" s="51" customFormat="1" ht="30" customHeight="1">
      <c r="B34" s="389"/>
      <c r="C34" s="104"/>
      <c r="D34" s="103"/>
      <c r="E34" s="104"/>
      <c r="F34" s="2148"/>
      <c r="G34" s="2148"/>
      <c r="H34" s="2148"/>
      <c r="I34" s="66" t="s">
        <v>1657</v>
      </c>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84"/>
      <c r="BF34" s="84"/>
      <c r="BG34" s="84"/>
      <c r="BH34" s="84"/>
      <c r="BI34" s="84"/>
      <c r="BJ34" s="84"/>
      <c r="BK34" s="84"/>
      <c r="BL34" s="84"/>
      <c r="BM34" s="84"/>
      <c r="BN34" s="84"/>
      <c r="BO34" s="84"/>
      <c r="BP34" s="84"/>
      <c r="BQ34" s="2002"/>
      <c r="BR34" s="2002"/>
      <c r="BS34" s="1998"/>
      <c r="BT34" s="1999"/>
      <c r="BU34" s="1999"/>
      <c r="BV34" s="1999"/>
      <c r="BW34" s="1999"/>
      <c r="BX34" s="1999"/>
      <c r="BY34" s="1999"/>
      <c r="BZ34" s="1999"/>
      <c r="CA34" s="2000"/>
      <c r="CB34" s="2002"/>
      <c r="CC34" s="2002"/>
      <c r="CD34" s="83"/>
      <c r="CE34" s="389"/>
    </row>
    <row r="35" spans="2:83" s="51" customFormat="1" ht="18.75" customHeight="1">
      <c r="B35" s="389"/>
      <c r="C35" s="104"/>
      <c r="D35" s="103"/>
      <c r="E35" s="104"/>
      <c r="F35" s="115"/>
      <c r="G35" s="138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84"/>
      <c r="BF35" s="84"/>
      <c r="BG35" s="84"/>
      <c r="BH35" s="84"/>
      <c r="BI35" s="84"/>
      <c r="BJ35" s="84"/>
      <c r="BK35" s="84"/>
      <c r="BL35" s="84"/>
      <c r="BM35" s="84"/>
      <c r="BN35" s="84"/>
      <c r="BO35" s="84"/>
      <c r="BP35" s="84"/>
      <c r="BQ35" s="49"/>
      <c r="BR35" s="49"/>
      <c r="BS35" s="49"/>
      <c r="BT35" s="49"/>
      <c r="BU35" s="49"/>
      <c r="BV35"/>
      <c r="BW35"/>
      <c r="BX35"/>
      <c r="BY35"/>
      <c r="BZ35"/>
      <c r="CA35"/>
      <c r="CB35" s="122"/>
      <c r="CC35" s="124"/>
      <c r="CD35" s="83"/>
      <c r="CE35" s="389"/>
    </row>
    <row r="36" spans="2:83" s="51" customFormat="1" ht="30" customHeight="1">
      <c r="B36" s="389"/>
      <c r="C36" s="104"/>
      <c r="D36" s="103" t="s">
        <v>729</v>
      </c>
      <c r="E36" s="104"/>
      <c r="F36" s="115" t="s">
        <v>1658</v>
      </c>
      <c r="G36" s="138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0"/>
      <c r="AY36" s="110"/>
      <c r="AZ36" s="110"/>
      <c r="BA36" s="110"/>
      <c r="BB36" s="110"/>
      <c r="BC36" s="110"/>
      <c r="BD36" s="110"/>
      <c r="BE36" s="84"/>
      <c r="BF36" s="84"/>
      <c r="BG36" s="84"/>
      <c r="BH36" s="84"/>
      <c r="BI36" s="84"/>
      <c r="BJ36" s="84"/>
      <c r="BK36" s="84"/>
      <c r="BL36" s="84"/>
      <c r="BM36" s="84"/>
      <c r="BN36" s="84"/>
      <c r="BO36" s="84"/>
      <c r="BP36" s="84"/>
      <c r="BQ36" s="49"/>
      <c r="BR36" s="49"/>
      <c r="BS36" s="49"/>
      <c r="BT36" s="49"/>
      <c r="BU36" s="49"/>
      <c r="BV36"/>
      <c r="BW36"/>
      <c r="BX36"/>
      <c r="BY36"/>
      <c r="BZ36"/>
      <c r="CA36"/>
      <c r="CB36" s="122"/>
      <c r="CC36" s="124"/>
      <c r="CD36" s="83"/>
      <c r="CE36" s="389"/>
    </row>
    <row r="37" spans="2:83" s="51" customFormat="1" ht="30" customHeight="1">
      <c r="B37" s="389"/>
      <c r="C37" s="104"/>
      <c r="D37" s="103"/>
      <c r="E37" s="104"/>
      <c r="F37" s="2148" t="s">
        <v>1659</v>
      </c>
      <c r="G37" s="2148"/>
      <c r="H37" s="2148"/>
      <c r="I37" s="60" t="s">
        <v>1660</v>
      </c>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0"/>
      <c r="AV37" s="110"/>
      <c r="AW37" s="110"/>
      <c r="AX37" s="110"/>
      <c r="AY37" s="110"/>
      <c r="AZ37" s="110"/>
      <c r="BA37" s="110"/>
      <c r="BB37" s="110"/>
      <c r="BC37" s="110"/>
      <c r="BD37" s="110"/>
      <c r="BE37" s="84"/>
      <c r="BF37" s="84"/>
      <c r="BG37" s="84"/>
      <c r="BH37" s="84"/>
      <c r="BI37" s="84"/>
      <c r="BJ37" s="84"/>
      <c r="BK37" s="84"/>
      <c r="BL37" s="84"/>
      <c r="BM37" s="84"/>
      <c r="BN37" s="84"/>
      <c r="BO37" s="84"/>
      <c r="BP37" s="84"/>
      <c r="BQ37" s="2002">
        <v>52</v>
      </c>
      <c r="BR37" s="2002"/>
      <c r="BS37" s="1995"/>
      <c r="BT37" s="1996"/>
      <c r="BU37" s="1996"/>
      <c r="BV37" s="1996"/>
      <c r="BW37" s="1996"/>
      <c r="BX37" s="1996"/>
      <c r="BY37" s="1996"/>
      <c r="BZ37" s="1996"/>
      <c r="CA37" s="1997"/>
      <c r="CB37" s="2002" t="s">
        <v>790</v>
      </c>
      <c r="CC37" s="2002"/>
      <c r="CD37" s="83"/>
      <c r="CE37" s="389"/>
    </row>
    <row r="38" spans="2:83" s="51" customFormat="1" ht="30" customHeight="1">
      <c r="B38" s="389"/>
      <c r="C38" s="104"/>
      <c r="D38" s="103"/>
      <c r="E38" s="104"/>
      <c r="F38" s="2148"/>
      <c r="G38" s="2148"/>
      <c r="H38" s="2148"/>
      <c r="I38" s="66" t="s">
        <v>1661</v>
      </c>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84"/>
      <c r="BF38" s="84"/>
      <c r="BG38" s="84"/>
      <c r="BH38" s="84"/>
      <c r="BI38" s="84"/>
      <c r="BJ38" s="84"/>
      <c r="BK38" s="84"/>
      <c r="BL38" s="84"/>
      <c r="BM38" s="84"/>
      <c r="BN38" s="84"/>
      <c r="BO38" s="84"/>
      <c r="BP38" s="84"/>
      <c r="BQ38" s="2002"/>
      <c r="BR38" s="2002"/>
      <c r="BS38" s="1998"/>
      <c r="BT38" s="1999"/>
      <c r="BU38" s="1999"/>
      <c r="BV38" s="1999"/>
      <c r="BW38" s="1999"/>
      <c r="BX38" s="1999"/>
      <c r="BY38" s="1999"/>
      <c r="BZ38" s="1999"/>
      <c r="CA38" s="2000"/>
      <c r="CB38" s="2002"/>
      <c r="CC38" s="2002"/>
      <c r="CD38" s="83"/>
      <c r="CE38" s="389"/>
    </row>
    <row r="39" spans="2:83" s="51" customFormat="1" ht="18.75" customHeight="1">
      <c r="B39" s="389"/>
      <c r="C39" s="104"/>
      <c r="D39" s="103"/>
      <c r="E39" s="104"/>
      <c r="F39" s="115"/>
      <c r="G39" s="138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0"/>
      <c r="AV39" s="110"/>
      <c r="AW39" s="110"/>
      <c r="AX39" s="110"/>
      <c r="AY39" s="110"/>
      <c r="AZ39" s="110"/>
      <c r="BA39" s="110"/>
      <c r="BB39" s="110"/>
      <c r="BC39" s="110"/>
      <c r="BD39" s="110"/>
      <c r="BE39" s="84"/>
      <c r="BF39" s="84"/>
      <c r="BG39" s="84"/>
      <c r="BH39" s="84"/>
      <c r="BI39" s="84"/>
      <c r="BJ39" s="84"/>
      <c r="BK39" s="84"/>
      <c r="BL39" s="84"/>
      <c r="BM39" s="84"/>
      <c r="BN39" s="84"/>
      <c r="BO39" s="84"/>
      <c r="BP39" s="84"/>
      <c r="BQ39" s="50"/>
      <c r="BR39" s="50"/>
      <c r="BS39" s="50"/>
      <c r="BT39" s="50"/>
      <c r="BU39" s="50"/>
      <c r="BV39"/>
      <c r="BW39"/>
      <c r="BX39"/>
      <c r="BY39"/>
      <c r="BZ39"/>
      <c r="CA39"/>
      <c r="CB39" s="122"/>
      <c r="CC39" s="378"/>
      <c r="CD39" s="83"/>
      <c r="CE39" s="389"/>
    </row>
    <row r="40" spans="2:83" s="51" customFormat="1" ht="30" customHeight="1">
      <c r="B40" s="389"/>
      <c r="C40" s="104"/>
      <c r="D40" s="103" t="s">
        <v>1662</v>
      </c>
      <c r="E40" s="104"/>
      <c r="F40" s="103" t="s">
        <v>1663</v>
      </c>
      <c r="G40" s="138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50"/>
      <c r="BF40" s="50"/>
      <c r="BG40" s="50"/>
      <c r="BH40" s="50"/>
      <c r="BI40" s="50"/>
      <c r="BJ40" s="50"/>
      <c r="BK40" s="84"/>
      <c r="BL40" s="84"/>
      <c r="BM40" s="84"/>
      <c r="BN40" s="84"/>
      <c r="BO40" s="84"/>
      <c r="BP40" s="84"/>
      <c r="BQ40" s="50"/>
      <c r="BR40" s="50"/>
      <c r="BS40" s="50"/>
      <c r="BT40" s="50"/>
      <c r="BU40" s="50"/>
      <c r="BV40"/>
      <c r="BW40"/>
      <c r="BX40"/>
      <c r="BY40"/>
      <c r="BZ40"/>
      <c r="CA40"/>
      <c r="CB40" s="122"/>
      <c r="CC40" s="378"/>
      <c r="CD40" s="83"/>
      <c r="CE40" s="389"/>
    </row>
    <row r="41" spans="2:83" s="51" customFormat="1" ht="30" customHeight="1">
      <c r="B41" s="389"/>
      <c r="C41" s="104"/>
      <c r="D41" s="103"/>
      <c r="E41" s="104"/>
      <c r="F41" s="115" t="s">
        <v>1664</v>
      </c>
      <c r="G41" s="138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110"/>
      <c r="AY41" s="110"/>
      <c r="AZ41" s="110"/>
      <c r="BA41" s="110"/>
      <c r="BB41" s="110"/>
      <c r="BC41" s="110"/>
      <c r="BD41" s="110"/>
      <c r="BE41" s="50"/>
      <c r="BF41" s="50"/>
      <c r="BG41" s="50"/>
      <c r="BH41" s="50"/>
      <c r="BI41" s="50"/>
      <c r="BJ41" s="50"/>
      <c r="BK41" s="84"/>
      <c r="BL41" s="84"/>
      <c r="BM41" s="84"/>
      <c r="BN41" s="84"/>
      <c r="BO41" s="84"/>
      <c r="BP41" s="84"/>
      <c r="BQ41" s="2002">
        <v>53</v>
      </c>
      <c r="BR41" s="2002"/>
      <c r="BS41" s="1995"/>
      <c r="BT41" s="1996"/>
      <c r="BU41" s="1996"/>
      <c r="BV41" s="1996"/>
      <c r="BW41" s="1996"/>
      <c r="BX41" s="1996"/>
      <c r="BY41" s="1996"/>
      <c r="BZ41" s="1996"/>
      <c r="CA41" s="1997"/>
      <c r="CB41" s="2002" t="s">
        <v>790</v>
      </c>
      <c r="CC41" s="2002"/>
      <c r="CD41" s="83"/>
      <c r="CE41" s="389"/>
    </row>
    <row r="42" spans="2:83" s="51" customFormat="1" ht="30" customHeight="1">
      <c r="B42" s="389"/>
      <c r="C42" s="104"/>
      <c r="D42" s="103"/>
      <c r="E42" s="104"/>
      <c r="F42" s="2148" t="s">
        <v>1665</v>
      </c>
      <c r="G42" s="2148"/>
      <c r="H42" s="2148"/>
      <c r="I42" s="60" t="s">
        <v>1666</v>
      </c>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c r="BD42" s="110"/>
      <c r="BE42" s="50"/>
      <c r="BF42" s="50"/>
      <c r="BG42" s="50"/>
      <c r="BH42" s="50"/>
      <c r="BI42" s="50"/>
      <c r="BJ42" s="50"/>
      <c r="BK42" s="84"/>
      <c r="BL42" s="84"/>
      <c r="BM42" s="84"/>
      <c r="BN42" s="84"/>
      <c r="BO42" s="84"/>
      <c r="BP42" s="84"/>
      <c r="BQ42" s="2002"/>
      <c r="BR42" s="2002"/>
      <c r="BS42" s="1998"/>
      <c r="BT42" s="1999"/>
      <c r="BU42" s="1999"/>
      <c r="BV42" s="1999"/>
      <c r="BW42" s="1999"/>
      <c r="BX42" s="1999"/>
      <c r="BY42" s="1999"/>
      <c r="BZ42" s="1999"/>
      <c r="CA42" s="2000"/>
      <c r="CB42" s="2002"/>
      <c r="CC42" s="2002"/>
      <c r="CD42" s="83"/>
      <c r="CE42" s="389"/>
    </row>
    <row r="43" spans="2:83" s="51" customFormat="1" ht="30" customHeight="1">
      <c r="B43" s="389"/>
      <c r="C43" s="104"/>
      <c r="D43" s="103"/>
      <c r="E43" s="104"/>
      <c r="F43" s="2148"/>
      <c r="G43" s="2148"/>
      <c r="H43" s="2148"/>
      <c r="I43" s="66" t="s">
        <v>1667</v>
      </c>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110"/>
      <c r="AY43" s="110"/>
      <c r="AZ43" s="110"/>
      <c r="BA43" s="110"/>
      <c r="BB43" s="110"/>
      <c r="BC43" s="110"/>
      <c r="BD43" s="110"/>
      <c r="BE43" s="84"/>
      <c r="BF43" s="84"/>
      <c r="BG43" s="84"/>
      <c r="BH43" s="84"/>
      <c r="BI43" s="84"/>
      <c r="BJ43" s="84"/>
      <c r="BK43" s="84"/>
      <c r="BL43" s="84"/>
      <c r="BM43" s="84"/>
      <c r="BN43" s="84"/>
      <c r="BO43" s="84"/>
      <c r="BP43" s="84"/>
      <c r="BQ43" s="1375"/>
      <c r="BR43" s="1375"/>
      <c r="BS43" s="1375"/>
      <c r="BT43" s="1375"/>
      <c r="BU43" s="1375"/>
      <c r="BV43" s="1375"/>
      <c r="BW43" s="1375"/>
      <c r="BX43" s="1375"/>
      <c r="BY43" s="1375"/>
      <c r="BZ43" s="1375"/>
      <c r="CA43" s="1375"/>
      <c r="CB43" s="1375"/>
      <c r="CC43" s="1375"/>
      <c r="CD43" s="83"/>
      <c r="CE43" s="389"/>
    </row>
    <row r="44" spans="2:83" s="51" customFormat="1" ht="18.75" customHeight="1">
      <c r="B44" s="389"/>
      <c r="C44" s="104"/>
      <c r="D44" s="103"/>
      <c r="E44" s="104"/>
      <c r="F44" s="115"/>
      <c r="G44" s="138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110"/>
      <c r="AY44" s="110"/>
      <c r="AZ44" s="110"/>
      <c r="BA44" s="110"/>
      <c r="BB44" s="110"/>
      <c r="BC44" s="110"/>
      <c r="BD44" s="110"/>
      <c r="BE44"/>
      <c r="BF44"/>
      <c r="BG44"/>
      <c r="BH44"/>
      <c r="BI44"/>
      <c r="BJ44"/>
      <c r="BK44"/>
      <c r="BL44"/>
      <c r="BM44"/>
      <c r="BN44"/>
      <c r="BO44"/>
      <c r="BP44"/>
      <c r="BQ44"/>
      <c r="BR44"/>
      <c r="BS44"/>
      <c r="BT44"/>
      <c r="BU44"/>
      <c r="BV44"/>
      <c r="BW44"/>
      <c r="BX44"/>
      <c r="BY44"/>
      <c r="BZ44"/>
      <c r="CA44"/>
      <c r="CB44" s="123"/>
      <c r="CC44" s="378"/>
      <c r="CD44" s="83"/>
      <c r="CE44" s="389"/>
    </row>
    <row r="45" spans="2:83" s="51" customFormat="1" ht="30" customHeight="1">
      <c r="B45" s="389"/>
      <c r="C45" s="104"/>
      <c r="D45" s="103"/>
      <c r="E45" s="104"/>
      <c r="F45" s="103" t="s">
        <v>950</v>
      </c>
      <c r="G45" s="1380"/>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c r="BF45"/>
      <c r="BG45"/>
      <c r="BH45"/>
      <c r="BI45"/>
      <c r="BJ45"/>
      <c r="BK45"/>
      <c r="BL45"/>
      <c r="BM45"/>
      <c r="BN45"/>
      <c r="BO45"/>
      <c r="BP45"/>
      <c r="BQ45"/>
      <c r="BR45"/>
      <c r="BS45" s="2141">
        <f>BS33+BS37+BS41</f>
        <v>0</v>
      </c>
      <c r="BT45" s="2142"/>
      <c r="BU45" s="2142"/>
      <c r="BV45" s="2142"/>
      <c r="BW45" s="2142"/>
      <c r="BX45" s="2142"/>
      <c r="BY45" s="2142"/>
      <c r="BZ45" s="2142"/>
      <c r="CA45" s="2143"/>
      <c r="CB45" s="2002" t="s">
        <v>790</v>
      </c>
      <c r="CC45" s="2002"/>
      <c r="CD45" s="83"/>
      <c r="CE45" s="389"/>
    </row>
    <row r="46" spans="2:83" s="51" customFormat="1" ht="30" customHeight="1">
      <c r="B46" s="389"/>
      <c r="C46" s="104"/>
      <c r="D46" s="103"/>
      <c r="E46" s="104"/>
      <c r="F46" s="115" t="s">
        <v>951</v>
      </c>
      <c r="G46" s="1380"/>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c r="BF46"/>
      <c r="BG46"/>
      <c r="BH46"/>
      <c r="BI46"/>
      <c r="BJ46"/>
      <c r="BK46"/>
      <c r="BL46"/>
      <c r="BM46"/>
      <c r="BN46"/>
      <c r="BO46"/>
      <c r="BP46"/>
      <c r="BQ46"/>
      <c r="BR46"/>
      <c r="BS46" s="2144"/>
      <c r="BT46" s="2145"/>
      <c r="BU46" s="2145"/>
      <c r="BV46" s="2145"/>
      <c r="BW46" s="2145"/>
      <c r="BX46" s="2145"/>
      <c r="BY46" s="2145"/>
      <c r="BZ46" s="2145"/>
      <c r="CA46" s="2146"/>
      <c r="CB46" s="2002"/>
      <c r="CC46" s="2002"/>
      <c r="CD46" s="83"/>
      <c r="CE46" s="389"/>
    </row>
    <row r="47" spans="2:83" s="51" customFormat="1" ht="30" customHeight="1" thickBot="1">
      <c r="B47" s="79"/>
      <c r="C47" s="80"/>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389"/>
    </row>
    <row r="48" spans="2:83" s="51" customFormat="1" ht="30" customHeight="1">
      <c r="B48" s="389"/>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c r="CC48" s="83"/>
      <c r="CD48" s="83"/>
      <c r="CE48" s="389"/>
    </row>
    <row r="49" spans="2:83" s="127" customFormat="1" ht="30" customHeight="1">
      <c r="B49" s="389"/>
      <c r="C49" s="103" t="s">
        <v>1668</v>
      </c>
      <c r="D49" s="103" t="s">
        <v>1669</v>
      </c>
      <c r="E49" s="104"/>
      <c r="F49" s="1380"/>
      <c r="G49" s="49"/>
      <c r="H49" s="49"/>
      <c r="I49" s="49"/>
      <c r="J49" s="49"/>
      <c r="K49" s="49"/>
      <c r="L49" s="49"/>
      <c r="M49" s="49"/>
      <c r="N49" s="49"/>
      <c r="O49" s="49"/>
      <c r="P49" s="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s="51"/>
      <c r="CC49"/>
      <c r="CD49" s="83"/>
      <c r="CE49" s="389"/>
    </row>
    <row r="50" spans="2:83" s="51" customFormat="1" ht="30" customHeight="1">
      <c r="B50" s="389"/>
      <c r="C50" s="104"/>
      <c r="D50" s="115" t="s">
        <v>1670</v>
      </c>
      <c r="E50" s="104"/>
      <c r="F50" s="1380"/>
      <c r="G50" s="49"/>
      <c r="H50" s="49"/>
      <c r="I50" s="49"/>
      <c r="J50" s="49"/>
      <c r="K50" s="49"/>
      <c r="L50" s="49"/>
      <c r="M50" s="49"/>
      <c r="N50" s="49"/>
      <c r="O50" s="49"/>
      <c r="P50" s="49"/>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C50"/>
      <c r="CD50" s="83"/>
      <c r="CE50" s="389"/>
    </row>
    <row r="51" spans="2:83" s="51" customFormat="1" ht="30" customHeight="1">
      <c r="B51" s="389"/>
      <c r="C51" s="104"/>
      <c r="D51" s="374"/>
      <c r="E51" s="374"/>
      <c r="F51" s="380"/>
      <c r="G51" s="49"/>
      <c r="H51" s="49"/>
      <c r="I51" s="49"/>
      <c r="J51" s="49"/>
      <c r="K51" s="49"/>
      <c r="L51" s="49"/>
      <c r="M51" s="49"/>
      <c r="N51" s="49"/>
      <c r="O51" s="49"/>
      <c r="P51" s="49"/>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2"/>
      <c r="BR51" s="2"/>
      <c r="BS51" s="2"/>
      <c r="BT51" s="2"/>
      <c r="BU51" s="2"/>
      <c r="BV51" s="2"/>
      <c r="BW51" s="2"/>
      <c r="BX51" s="2"/>
      <c r="BY51" s="2147">
        <v>3100</v>
      </c>
      <c r="BZ51" s="2147"/>
      <c r="CA51" s="2147"/>
      <c r="CB51" s="2"/>
      <c r="CC51" s="2"/>
      <c r="CD51" s="83"/>
      <c r="CE51" s="389"/>
    </row>
    <row r="52" spans="2:83" s="127" customFormat="1" ht="30" customHeight="1">
      <c r="B52" s="389"/>
      <c r="C52" s="104"/>
      <c r="D52" s="359" t="s">
        <v>778</v>
      </c>
      <c r="E52" s="62"/>
      <c r="F52" s="92" t="s">
        <v>1671</v>
      </c>
      <c r="G52" s="63"/>
      <c r="H52" s="49"/>
      <c r="I52" s="49"/>
      <c r="J52" s="49"/>
      <c r="K52" s="49"/>
      <c r="L52" s="49"/>
      <c r="M52" s="49"/>
      <c r="N52" s="49"/>
      <c r="O52" s="49"/>
      <c r="P52" s="49"/>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2002">
        <v>54</v>
      </c>
      <c r="BR52" s="2002"/>
      <c r="BS52" s="1995"/>
      <c r="BT52" s="1996"/>
      <c r="BU52" s="1996"/>
      <c r="BV52" s="1996"/>
      <c r="BW52" s="1996"/>
      <c r="BX52" s="1996"/>
      <c r="BY52" s="1996"/>
      <c r="BZ52" s="1996"/>
      <c r="CA52" s="1997"/>
      <c r="CB52" s="2002" t="s">
        <v>790</v>
      </c>
      <c r="CC52" s="2002"/>
      <c r="CD52" s="83"/>
      <c r="CE52" s="389"/>
    </row>
    <row r="53" spans="2:83" s="51" customFormat="1" ht="30" customHeight="1">
      <c r="B53" s="389"/>
      <c r="C53" s="104"/>
      <c r="D53" s="117"/>
      <c r="E53" s="62"/>
      <c r="F53" s="119" t="s">
        <v>1672</v>
      </c>
      <c r="G53" s="63"/>
      <c r="H53" s="49"/>
      <c r="I53" s="49"/>
      <c r="J53" s="49"/>
      <c r="K53" s="49"/>
      <c r="L53" s="49"/>
      <c r="M53" s="49"/>
      <c r="N53" s="49"/>
      <c r="O53" s="49"/>
      <c r="P53" s="49"/>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2002"/>
      <c r="BR53" s="2002"/>
      <c r="BS53" s="1998"/>
      <c r="BT53" s="1999"/>
      <c r="BU53" s="1999"/>
      <c r="BV53" s="1999"/>
      <c r="BW53" s="1999"/>
      <c r="BX53" s="1999"/>
      <c r="BY53" s="1999"/>
      <c r="BZ53" s="1999"/>
      <c r="CA53" s="2000"/>
      <c r="CB53" s="2002"/>
      <c r="CC53" s="2002"/>
      <c r="CD53" s="83"/>
      <c r="CE53" s="389"/>
    </row>
    <row r="54" spans="2:83" s="51" customFormat="1" ht="18.75" customHeight="1">
      <c r="B54" s="389"/>
      <c r="C54" s="104"/>
      <c r="D54" s="374"/>
      <c r="E54" s="374"/>
      <c r="F54" s="104"/>
      <c r="G54" s="1380"/>
      <c r="H54" s="49"/>
      <c r="I54" s="49"/>
      <c r="J54" s="49"/>
      <c r="K54" s="49"/>
      <c r="L54" s="49"/>
      <c r="M54" s="49"/>
      <c r="N54" s="49"/>
      <c r="O54" s="49"/>
      <c r="P54" s="49"/>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49"/>
      <c r="BR54" s="49"/>
      <c r="BS54" s="49"/>
      <c r="BT54" s="49"/>
      <c r="BU54" s="49"/>
      <c r="BV54"/>
      <c r="BW54"/>
      <c r="BX54"/>
      <c r="BY54"/>
      <c r="BZ54"/>
      <c r="CA54"/>
      <c r="CB54" s="122"/>
      <c r="CC54" s="124"/>
      <c r="CD54" s="83"/>
      <c r="CE54" s="389"/>
    </row>
    <row r="55" spans="2:83" s="51" customFormat="1" ht="30" customHeight="1">
      <c r="B55" s="389"/>
      <c r="C55" s="104"/>
      <c r="D55" s="360" t="s">
        <v>729</v>
      </c>
      <c r="E55" s="104"/>
      <c r="F55" s="103" t="s">
        <v>1673</v>
      </c>
      <c r="G55" s="1380"/>
      <c r="H55" s="49"/>
      <c r="I55" s="49"/>
      <c r="J55" s="49"/>
      <c r="K55" s="49"/>
      <c r="L55" s="49"/>
      <c r="M55" s="49"/>
      <c r="N55" s="49"/>
      <c r="O55" s="49"/>
      <c r="P55" s="49"/>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2002">
        <v>55</v>
      </c>
      <c r="BR55" s="2002"/>
      <c r="BS55" s="1995"/>
      <c r="BT55" s="1996"/>
      <c r="BU55" s="1996"/>
      <c r="BV55" s="1996"/>
      <c r="BW55" s="1996"/>
      <c r="BX55" s="1996"/>
      <c r="BY55" s="1996"/>
      <c r="BZ55" s="1996"/>
      <c r="CA55" s="1997"/>
      <c r="CB55" s="2002" t="s">
        <v>790</v>
      </c>
      <c r="CC55" s="2002"/>
      <c r="CD55" s="83"/>
      <c r="CE55" s="389"/>
    </row>
    <row r="56" spans="2:83" s="51" customFormat="1" ht="30" customHeight="1">
      <c r="B56" s="389"/>
      <c r="C56" s="104"/>
      <c r="D56" s="116"/>
      <c r="E56" s="104"/>
      <c r="F56" s="115" t="s">
        <v>1674</v>
      </c>
      <c r="G56" s="1380"/>
      <c r="H56" s="49"/>
      <c r="I56" s="49"/>
      <c r="J56" s="49"/>
      <c r="K56" s="49"/>
      <c r="L56" s="49"/>
      <c r="M56" s="49"/>
      <c r="N56" s="49"/>
      <c r="O56" s="49"/>
      <c r="P56" s="49"/>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2002"/>
      <c r="BR56" s="2002"/>
      <c r="BS56" s="1998"/>
      <c r="BT56" s="1999"/>
      <c r="BU56" s="1999"/>
      <c r="BV56" s="1999"/>
      <c r="BW56" s="1999"/>
      <c r="BX56" s="1999"/>
      <c r="BY56" s="1999"/>
      <c r="BZ56" s="1999"/>
      <c r="CA56" s="2000"/>
      <c r="CB56" s="2002"/>
      <c r="CC56" s="2002"/>
      <c r="CD56" s="83"/>
      <c r="CE56" s="389"/>
    </row>
    <row r="57" spans="2:83" s="51" customFormat="1" ht="18.75" customHeight="1">
      <c r="B57" s="389"/>
      <c r="C57" s="104"/>
      <c r="D57" s="116"/>
      <c r="E57" s="104"/>
      <c r="F57" s="115"/>
      <c r="G57" s="1380"/>
      <c r="H57" s="49"/>
      <c r="I57" s="49"/>
      <c r="J57" s="49"/>
      <c r="K57" s="49"/>
      <c r="L57" s="49"/>
      <c r="M57" s="49"/>
      <c r="N57" s="49"/>
      <c r="O57" s="49"/>
      <c r="P57" s="49"/>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CD57" s="83"/>
      <c r="CE57" s="389"/>
    </row>
    <row r="58" spans="2:83" s="51" customFormat="1" ht="30" customHeight="1">
      <c r="B58" s="389"/>
      <c r="C58" s="104"/>
      <c r="D58" s="103"/>
      <c r="E58" s="104"/>
      <c r="F58" s="103" t="s">
        <v>950</v>
      </c>
      <c r="G58" s="1380"/>
      <c r="H58" s="49"/>
      <c r="I58" s="49"/>
      <c r="J58" s="49"/>
      <c r="K58" s="49"/>
      <c r="L58" s="49"/>
      <c r="M58" s="49"/>
      <c r="N58" s="49"/>
      <c r="O58" s="49"/>
      <c r="P58" s="49"/>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S58" s="2141">
        <f>BS52+BS55</f>
        <v>0</v>
      </c>
      <c r="BT58" s="2142"/>
      <c r="BU58" s="2142"/>
      <c r="BV58" s="2142"/>
      <c r="BW58" s="2142"/>
      <c r="BX58" s="2142"/>
      <c r="BY58" s="2142"/>
      <c r="BZ58" s="2142"/>
      <c r="CA58" s="2143"/>
      <c r="CB58" s="2002" t="s">
        <v>790</v>
      </c>
      <c r="CC58" s="2002"/>
      <c r="CD58" s="83"/>
      <c r="CE58" s="389"/>
    </row>
    <row r="59" spans="2:83" s="51" customFormat="1" ht="30" customHeight="1">
      <c r="B59" s="389"/>
      <c r="C59" s="104"/>
      <c r="D59" s="103"/>
      <c r="E59" s="104"/>
      <c r="F59" s="115" t="s">
        <v>951</v>
      </c>
      <c r="G59" s="1380"/>
      <c r="H59" s="49"/>
      <c r="I59" s="49"/>
      <c r="J59" s="49"/>
      <c r="K59" s="49"/>
      <c r="L59" s="49"/>
      <c r="M59" s="49"/>
      <c r="N59" s="49"/>
      <c r="O59" s="49"/>
      <c r="P59" s="4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S59" s="2144"/>
      <c r="BT59" s="2145"/>
      <c r="BU59" s="2145"/>
      <c r="BV59" s="2145"/>
      <c r="BW59" s="2145"/>
      <c r="BX59" s="2145"/>
      <c r="BY59" s="2145"/>
      <c r="BZ59" s="2145"/>
      <c r="CA59" s="2146"/>
      <c r="CB59" s="2002"/>
      <c r="CC59" s="2002"/>
      <c r="CD59" s="83"/>
      <c r="CE59" s="389"/>
    </row>
    <row r="60" spans="2:83" s="51" customFormat="1" ht="30" customHeight="1" thickBot="1">
      <c r="B60" s="79"/>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389"/>
    </row>
    <row r="61" spans="2:83" s="51" customFormat="1" ht="30" customHeight="1">
      <c r="B61" s="389"/>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c r="CC61" s="83"/>
      <c r="CD61" s="83"/>
      <c r="CE61" s="389"/>
    </row>
    <row r="62" spans="2:83" s="51" customFormat="1" ht="30" customHeight="1">
      <c r="B62" s="389"/>
      <c r="C62" s="103" t="s">
        <v>1675</v>
      </c>
      <c r="D62" s="103" t="s">
        <v>1676</v>
      </c>
      <c r="E62" s="104"/>
      <c r="F62" s="1380"/>
      <c r="G62" s="49"/>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c r="BA62"/>
      <c r="BB62"/>
      <c r="BC62"/>
      <c r="BD62"/>
      <c r="BE62"/>
      <c r="BF62"/>
      <c r="BG62"/>
      <c r="BH62"/>
      <c r="BI62"/>
      <c r="BJ62"/>
      <c r="BK62"/>
      <c r="BL62"/>
      <c r="BM62"/>
      <c r="BN62"/>
      <c r="BO62"/>
      <c r="BP62"/>
      <c r="BQ62" s="2"/>
      <c r="BR62" s="2"/>
      <c r="BS62" s="2"/>
      <c r="BT62" s="2"/>
      <c r="BU62" s="2"/>
      <c r="BV62" s="2"/>
      <c r="BW62" s="2"/>
      <c r="BX62" s="2"/>
      <c r="BY62" s="2147">
        <v>3100</v>
      </c>
      <c r="BZ62" s="2147"/>
      <c r="CA62" s="2147"/>
      <c r="CB62" s="2"/>
      <c r="CC62" s="2"/>
      <c r="CD62" s="83"/>
      <c r="CE62" s="389"/>
    </row>
    <row r="63" spans="2:83" s="51" customFormat="1" ht="30" customHeight="1">
      <c r="B63" s="389"/>
      <c r="C63" s="104"/>
      <c r="D63" s="103" t="s">
        <v>1647</v>
      </c>
      <c r="E63" s="104"/>
      <c r="F63" s="1380"/>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c r="BA63"/>
      <c r="BB63"/>
      <c r="BC63"/>
      <c r="BD63"/>
      <c r="BE63"/>
      <c r="BF63"/>
      <c r="BG63"/>
      <c r="BH63"/>
      <c r="BI63"/>
      <c r="BJ63"/>
      <c r="BK63"/>
      <c r="BL63"/>
      <c r="BM63"/>
      <c r="BN63"/>
      <c r="BO63"/>
      <c r="BP63"/>
      <c r="BQ63" s="2002">
        <v>64</v>
      </c>
      <c r="BR63" s="2002"/>
      <c r="BS63" s="1995"/>
      <c r="BT63" s="1996"/>
      <c r="BU63" s="1996"/>
      <c r="BV63" s="1996"/>
      <c r="BW63" s="1996"/>
      <c r="BX63" s="1996"/>
      <c r="BY63" s="1996"/>
      <c r="BZ63" s="1996"/>
      <c r="CA63" s="1997"/>
      <c r="CB63" s="2002" t="s">
        <v>790</v>
      </c>
      <c r="CC63" s="2002"/>
      <c r="CD63" s="83"/>
      <c r="CE63" s="389"/>
    </row>
    <row r="64" spans="2:83" s="51" customFormat="1" ht="30" customHeight="1">
      <c r="B64" s="389"/>
      <c r="C64" s="104"/>
      <c r="D64" s="115" t="s">
        <v>1677</v>
      </c>
      <c r="E64" s="104"/>
      <c r="F64" s="1380"/>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c r="BA64"/>
      <c r="BB64"/>
      <c r="BC64"/>
      <c r="BD64"/>
      <c r="BE64"/>
      <c r="BF64"/>
      <c r="BG64"/>
      <c r="BH64"/>
      <c r="BI64"/>
      <c r="BJ64"/>
      <c r="BK64"/>
      <c r="BL64"/>
      <c r="BM64"/>
      <c r="BN64"/>
      <c r="BO64"/>
      <c r="BP64"/>
      <c r="BQ64" s="2002"/>
      <c r="BR64" s="2002"/>
      <c r="BS64" s="1998"/>
      <c r="BT64" s="1999"/>
      <c r="BU64" s="1999"/>
      <c r="BV64" s="1999"/>
      <c r="BW64" s="1999"/>
      <c r="BX64" s="1999"/>
      <c r="BY64" s="1999"/>
      <c r="BZ64" s="1999"/>
      <c r="CA64" s="2000"/>
      <c r="CB64" s="2002"/>
      <c r="CC64" s="2002"/>
      <c r="CD64" s="83"/>
      <c r="CE64" s="389"/>
    </row>
    <row r="65" spans="2:83" s="51" customFormat="1" ht="30" customHeight="1" thickBot="1">
      <c r="B65" s="79"/>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389"/>
    </row>
    <row r="66" spans="2:83" s="51" customFormat="1" ht="30" customHeight="1">
      <c r="B66" s="389"/>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c r="CC66" s="83"/>
      <c r="CD66" s="83"/>
      <c r="CE66" s="389"/>
    </row>
    <row r="67" spans="2:83" s="51" customFormat="1" ht="30" customHeight="1">
      <c r="B67" s="389"/>
      <c r="C67" s="103" t="s">
        <v>1678</v>
      </c>
      <c r="D67" s="103" t="s">
        <v>1679</v>
      </c>
      <c r="E67" s="104"/>
      <c r="F67" s="115"/>
      <c r="G67" s="138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c r="AK67" s="110"/>
      <c r="AL67" s="110"/>
      <c r="AM67" s="110"/>
      <c r="AN67" s="110"/>
      <c r="AO67" s="110"/>
      <c r="AP67" s="110"/>
      <c r="AQ67" s="110"/>
      <c r="AR67" s="110"/>
      <c r="AS67" s="110"/>
      <c r="AT67" s="110"/>
      <c r="AU67" s="110"/>
      <c r="AV67" s="110"/>
      <c r="AW67" s="110"/>
      <c r="AX67" s="110"/>
      <c r="AY67" s="110"/>
      <c r="AZ67" s="110"/>
      <c r="BA67" s="110"/>
      <c r="BB67" s="110"/>
      <c r="BC67" s="110"/>
      <c r="BD67" s="110"/>
      <c r="BE67" s="84"/>
      <c r="BF67" s="84"/>
      <c r="BG67" s="84"/>
      <c r="BH67" s="84"/>
      <c r="BI67" s="84"/>
      <c r="BJ67" s="84"/>
      <c r="BK67" s="49"/>
      <c r="BL67" s="49"/>
      <c r="BM67" s="49"/>
      <c r="BN67" s="49"/>
      <c r="BO67" s="49"/>
      <c r="BP67" s="49"/>
      <c r="BQ67" s="49"/>
      <c r="BR67" s="49"/>
      <c r="BS67" s="49"/>
      <c r="BT67" s="49"/>
      <c r="BU67" s="49"/>
      <c r="BV67" s="49"/>
      <c r="BW67" s="49"/>
      <c r="BX67" s="49"/>
      <c r="BY67" s="49"/>
      <c r="BZ67" s="49"/>
      <c r="CA67" s="49"/>
      <c r="CB67" s="84"/>
      <c r="CC67" s="49"/>
      <c r="CD67" s="83"/>
      <c r="CE67" s="389"/>
    </row>
    <row r="68" spans="2:83" s="51" customFormat="1" ht="30" customHeight="1">
      <c r="B68" s="389"/>
      <c r="C68" s="104"/>
      <c r="D68" s="115" t="s">
        <v>1680</v>
      </c>
      <c r="E68" s="104"/>
      <c r="F68" s="115"/>
      <c r="G68" s="138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84"/>
      <c r="BF68" s="84"/>
      <c r="BG68" s="84"/>
      <c r="BH68" s="84"/>
      <c r="BI68" s="84"/>
      <c r="BJ68" s="84"/>
      <c r="BK68" s="49"/>
      <c r="BL68" s="49"/>
      <c r="BM68" s="49"/>
      <c r="BN68" s="49"/>
      <c r="BO68" s="49"/>
      <c r="BP68" s="49"/>
      <c r="BQ68" s="49"/>
      <c r="BR68" s="49"/>
      <c r="BS68" s="49"/>
      <c r="BT68" s="49"/>
      <c r="BU68" s="49"/>
      <c r="BV68" s="49"/>
      <c r="BW68" s="49"/>
      <c r="BX68" s="49"/>
      <c r="BY68" s="49"/>
      <c r="BZ68" s="49"/>
      <c r="CA68" s="49"/>
      <c r="CB68" s="84"/>
      <c r="CC68" s="49"/>
      <c r="CD68" s="83"/>
      <c r="CE68" s="389"/>
    </row>
    <row r="69" spans="2:83" s="51" customFormat="1" ht="30" customHeight="1">
      <c r="B69" s="389"/>
      <c r="C69" s="104"/>
      <c r="D69" s="103"/>
      <c r="E69" s="104"/>
      <c r="F69" s="115"/>
      <c r="G69" s="138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10"/>
      <c r="AO69" s="110"/>
      <c r="AP69" s="110"/>
      <c r="AQ69" s="110"/>
      <c r="AR69" s="110"/>
      <c r="AS69" s="110"/>
      <c r="AT69" s="110"/>
      <c r="AU69" s="110"/>
      <c r="AV69" s="110"/>
      <c r="AW69" s="110"/>
      <c r="AX69" s="110"/>
      <c r="AY69" s="110"/>
      <c r="AZ69" s="110"/>
      <c r="BA69" s="110"/>
      <c r="BB69" s="110"/>
      <c r="BC69" s="110"/>
      <c r="BD69" s="110"/>
      <c r="BE69" s="84"/>
      <c r="BF69" s="84"/>
      <c r="BG69" s="84"/>
      <c r="BH69" s="84"/>
      <c r="BI69" s="84"/>
      <c r="BJ69" s="84"/>
      <c r="BK69" s="84"/>
      <c r="BL69" s="84"/>
      <c r="BM69" s="84"/>
      <c r="BN69" s="84"/>
      <c r="BO69" s="84"/>
      <c r="BP69" s="84"/>
      <c r="BQ69" s="84"/>
      <c r="BR69" s="84"/>
      <c r="BS69" s="84"/>
      <c r="BT69" s="84"/>
      <c r="BU69" s="84"/>
      <c r="BV69" s="84"/>
      <c r="BW69" s="84"/>
      <c r="BX69" s="84"/>
      <c r="BY69" s="84"/>
      <c r="BZ69" s="84"/>
      <c r="CA69" s="84"/>
      <c r="CB69" s="49"/>
      <c r="CC69" s="49"/>
      <c r="CD69" s="83"/>
      <c r="CE69" s="389"/>
    </row>
    <row r="70" spans="2:83" s="51" customFormat="1" ht="30" customHeight="1">
      <c r="B70" s="389"/>
      <c r="C70" s="104"/>
      <c r="D70" s="103" t="s">
        <v>778</v>
      </c>
      <c r="E70" s="104"/>
      <c r="F70" s="115" t="s">
        <v>1654</v>
      </c>
      <c r="G70" s="1380"/>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84"/>
      <c r="BF70" s="84"/>
      <c r="BG70" s="84"/>
      <c r="BH70" s="84"/>
      <c r="BI70" s="84"/>
      <c r="BJ70" s="84"/>
      <c r="BK70" s="84"/>
      <c r="BL70" s="84"/>
      <c r="BM70" s="84"/>
      <c r="BN70" s="84"/>
      <c r="BO70" s="84"/>
      <c r="BP70" s="84"/>
      <c r="BQ70" s="2"/>
      <c r="BR70" s="2"/>
      <c r="BS70" s="2"/>
      <c r="BT70" s="2"/>
      <c r="BU70" s="2"/>
      <c r="BV70" s="2"/>
      <c r="BW70" s="2"/>
      <c r="BX70" s="2"/>
      <c r="BY70" s="2147">
        <v>3100</v>
      </c>
      <c r="BZ70" s="2147"/>
      <c r="CA70" s="2147"/>
      <c r="CB70" s="2"/>
      <c r="CC70" s="2"/>
      <c r="CD70" s="83"/>
      <c r="CE70" s="389"/>
    </row>
    <row r="71" spans="2:83" s="51" customFormat="1" ht="30" customHeight="1">
      <c r="B71" s="389"/>
      <c r="C71" s="104"/>
      <c r="D71" s="103"/>
      <c r="E71" s="104"/>
      <c r="F71" s="2148" t="s">
        <v>1655</v>
      </c>
      <c r="G71" s="2148"/>
      <c r="H71" s="2148"/>
      <c r="I71" s="60" t="s">
        <v>1656</v>
      </c>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c r="AG71" s="110"/>
      <c r="AH71" s="110"/>
      <c r="AI71" s="110"/>
      <c r="AJ71" s="110"/>
      <c r="AK71" s="110"/>
      <c r="AL71" s="110"/>
      <c r="AM71" s="110"/>
      <c r="AN71" s="110"/>
      <c r="AO71" s="110"/>
      <c r="AP71" s="110"/>
      <c r="AQ71" s="110"/>
      <c r="AR71" s="110"/>
      <c r="AS71" s="110"/>
      <c r="AT71" s="110"/>
      <c r="AU71" s="110"/>
      <c r="AV71" s="110"/>
      <c r="AW71" s="110"/>
      <c r="AX71" s="110"/>
      <c r="AY71" s="110"/>
      <c r="AZ71" s="110"/>
      <c r="BA71" s="110"/>
      <c r="BB71" s="110"/>
      <c r="BC71" s="110"/>
      <c r="BD71" s="110"/>
      <c r="BE71" s="84"/>
      <c r="BF71" s="84"/>
      <c r="BG71" s="84"/>
      <c r="BH71" s="84"/>
      <c r="BI71" s="84"/>
      <c r="BJ71" s="84"/>
      <c r="BK71" s="84"/>
      <c r="BL71" s="84"/>
      <c r="BM71" s="84"/>
      <c r="BN71" s="84"/>
      <c r="BO71" s="84"/>
      <c r="BP71" s="84"/>
      <c r="BQ71" s="2002">
        <v>65</v>
      </c>
      <c r="BR71" s="2002"/>
      <c r="BS71" s="1995"/>
      <c r="BT71" s="1996"/>
      <c r="BU71" s="1996"/>
      <c r="BV71" s="1996"/>
      <c r="BW71" s="1996"/>
      <c r="BX71" s="1996"/>
      <c r="BY71" s="1996"/>
      <c r="BZ71" s="1996"/>
      <c r="CA71" s="1997"/>
      <c r="CB71" s="2002" t="s">
        <v>790</v>
      </c>
      <c r="CC71" s="2002"/>
      <c r="CD71" s="83"/>
      <c r="CE71" s="389"/>
    </row>
    <row r="72" spans="2:83" s="51" customFormat="1" ht="30" customHeight="1">
      <c r="B72" s="389"/>
      <c r="C72" s="104"/>
      <c r="D72" s="103"/>
      <c r="E72" s="104"/>
      <c r="F72" s="2148"/>
      <c r="G72" s="2148"/>
      <c r="H72" s="2148"/>
      <c r="I72" s="66" t="s">
        <v>1657</v>
      </c>
      <c r="J72" s="110"/>
      <c r="K72" s="110"/>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84"/>
      <c r="BF72" s="84"/>
      <c r="BG72" s="84"/>
      <c r="BH72" s="84"/>
      <c r="BI72" s="84"/>
      <c r="BJ72" s="84"/>
      <c r="BK72" s="84"/>
      <c r="BL72" s="84"/>
      <c r="BM72" s="84"/>
      <c r="BN72" s="84"/>
      <c r="BO72" s="84"/>
      <c r="BP72" s="84"/>
      <c r="BQ72" s="2002"/>
      <c r="BR72" s="2002"/>
      <c r="BS72" s="1998"/>
      <c r="BT72" s="1999"/>
      <c r="BU72" s="1999"/>
      <c r="BV72" s="1999"/>
      <c r="BW72" s="1999"/>
      <c r="BX72" s="1999"/>
      <c r="BY72" s="1999"/>
      <c r="BZ72" s="1999"/>
      <c r="CA72" s="2000"/>
      <c r="CB72" s="2002"/>
      <c r="CC72" s="2002"/>
      <c r="CD72" s="83"/>
      <c r="CE72" s="389"/>
    </row>
    <row r="73" spans="2:83" s="51" customFormat="1" ht="18.75" customHeight="1">
      <c r="B73" s="389"/>
      <c r="C73" s="104"/>
      <c r="D73" s="103"/>
      <c r="E73" s="104"/>
      <c r="F73" s="115"/>
      <c r="G73" s="1380"/>
      <c r="H73" s="110"/>
      <c r="I73" s="110"/>
      <c r="J73" s="110"/>
      <c r="K73" s="110"/>
      <c r="L73" s="110"/>
      <c r="M73" s="110"/>
      <c r="N73" s="110"/>
      <c r="O73" s="110"/>
      <c r="P73" s="110"/>
      <c r="Q73" s="110"/>
      <c r="R73" s="110"/>
      <c r="S73" s="110"/>
      <c r="T73" s="110"/>
      <c r="U73" s="110"/>
      <c r="V73" s="110"/>
      <c r="W73" s="110"/>
      <c r="X73" s="110"/>
      <c r="Y73" s="110"/>
      <c r="Z73" s="110"/>
      <c r="AA73" s="110"/>
      <c r="AB73" s="110"/>
      <c r="AC73" s="110"/>
      <c r="AD73" s="110"/>
      <c r="AE73" s="110"/>
      <c r="AF73" s="110"/>
      <c r="AG73" s="110"/>
      <c r="AH73" s="110"/>
      <c r="AI73" s="110"/>
      <c r="AJ73" s="110"/>
      <c r="AK73" s="110"/>
      <c r="AL73" s="110"/>
      <c r="AM73" s="110"/>
      <c r="AN73" s="110"/>
      <c r="AO73" s="110"/>
      <c r="AP73" s="110"/>
      <c r="AQ73" s="110"/>
      <c r="AR73" s="110"/>
      <c r="AS73" s="110"/>
      <c r="AT73" s="110"/>
      <c r="AU73" s="110"/>
      <c r="AV73" s="110"/>
      <c r="AW73" s="110"/>
      <c r="AX73" s="110"/>
      <c r="AY73" s="110"/>
      <c r="AZ73" s="110"/>
      <c r="BA73" s="110"/>
      <c r="BB73" s="110"/>
      <c r="BC73" s="110"/>
      <c r="BD73" s="110"/>
      <c r="BE73" s="84"/>
      <c r="BF73" s="84"/>
      <c r="BG73" s="84"/>
      <c r="BH73" s="84"/>
      <c r="BI73" s="84"/>
      <c r="BJ73" s="84"/>
      <c r="BK73" s="84"/>
      <c r="BL73" s="84"/>
      <c r="BM73" s="84"/>
      <c r="BN73" s="84"/>
      <c r="BO73" s="84"/>
      <c r="BP73" s="84"/>
      <c r="BQ73" s="49"/>
      <c r="BR73" s="49"/>
      <c r="BS73" s="49"/>
      <c r="BT73" s="49"/>
      <c r="BU73" s="49"/>
      <c r="BV73"/>
      <c r="BW73"/>
      <c r="BX73"/>
      <c r="BY73"/>
      <c r="BZ73"/>
      <c r="CA73"/>
      <c r="CB73" s="122"/>
      <c r="CC73" s="124"/>
      <c r="CD73" s="83"/>
      <c r="CE73" s="389"/>
    </row>
    <row r="74" spans="2:83" s="51" customFormat="1" ht="30" customHeight="1">
      <c r="B74" s="389"/>
      <c r="C74" s="104"/>
      <c r="D74" s="103" t="s">
        <v>729</v>
      </c>
      <c r="E74" s="104"/>
      <c r="F74" s="115" t="s">
        <v>1658</v>
      </c>
      <c r="G74" s="1380"/>
      <c r="H74" s="110"/>
      <c r="I74" s="110"/>
      <c r="J74" s="110"/>
      <c r="K74" s="110"/>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84"/>
      <c r="BF74" s="84"/>
      <c r="BG74" s="84"/>
      <c r="BH74" s="84"/>
      <c r="BI74" s="84"/>
      <c r="BJ74" s="84"/>
      <c r="BK74" s="84"/>
      <c r="BL74" s="84"/>
      <c r="BM74" s="84"/>
      <c r="BN74" s="84"/>
      <c r="BO74" s="84"/>
      <c r="BP74" s="84"/>
      <c r="BQ74" s="49"/>
      <c r="BR74" s="49"/>
      <c r="BS74" s="49"/>
      <c r="BT74" s="49"/>
      <c r="BU74" s="49"/>
      <c r="BV74"/>
      <c r="BW74"/>
      <c r="BX74"/>
      <c r="BY74"/>
      <c r="BZ74"/>
      <c r="CA74"/>
      <c r="CB74" s="122"/>
      <c r="CC74" s="124"/>
      <c r="CD74" s="83"/>
      <c r="CE74" s="389"/>
    </row>
    <row r="75" spans="2:83" s="51" customFormat="1" ht="30" customHeight="1">
      <c r="B75" s="389"/>
      <c r="C75" s="104"/>
      <c r="D75" s="103"/>
      <c r="E75" s="104"/>
      <c r="F75" s="2148" t="s">
        <v>1659</v>
      </c>
      <c r="G75" s="2148"/>
      <c r="H75" s="2148"/>
      <c r="I75" s="60" t="s">
        <v>1660</v>
      </c>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110"/>
      <c r="AQ75" s="110"/>
      <c r="AR75" s="110"/>
      <c r="AS75" s="110"/>
      <c r="AT75" s="110"/>
      <c r="AU75" s="110"/>
      <c r="AV75" s="110"/>
      <c r="AW75" s="110"/>
      <c r="AX75" s="110"/>
      <c r="AY75" s="110"/>
      <c r="AZ75" s="110"/>
      <c r="BA75" s="110"/>
      <c r="BB75" s="110"/>
      <c r="BC75" s="110"/>
      <c r="BD75" s="110"/>
      <c r="BE75" s="84"/>
      <c r="BF75" s="84"/>
      <c r="BG75" s="84"/>
      <c r="BH75" s="84"/>
      <c r="BI75" s="84"/>
      <c r="BJ75" s="84"/>
      <c r="BK75" s="84"/>
      <c r="BL75" s="84"/>
      <c r="BM75" s="84"/>
      <c r="BN75" s="84"/>
      <c r="BO75" s="84"/>
      <c r="BP75" s="84"/>
      <c r="BQ75" s="2002">
        <v>66</v>
      </c>
      <c r="BR75" s="2002"/>
      <c r="BS75" s="1995"/>
      <c r="BT75" s="1996"/>
      <c r="BU75" s="1996"/>
      <c r="BV75" s="1996"/>
      <c r="BW75" s="1996"/>
      <c r="BX75" s="1996"/>
      <c r="BY75" s="1996"/>
      <c r="BZ75" s="1996"/>
      <c r="CA75" s="1997"/>
      <c r="CB75" s="2002" t="s">
        <v>790</v>
      </c>
      <c r="CC75" s="2002"/>
      <c r="CD75" s="83"/>
      <c r="CE75" s="389"/>
    </row>
    <row r="76" spans="2:83" s="51" customFormat="1" ht="30" customHeight="1">
      <c r="B76" s="389"/>
      <c r="C76" s="104"/>
      <c r="D76" s="103"/>
      <c r="E76" s="104"/>
      <c r="F76" s="2148"/>
      <c r="G76" s="2148"/>
      <c r="H76" s="2148"/>
      <c r="I76" s="66" t="s">
        <v>1661</v>
      </c>
      <c r="J76" s="110"/>
      <c r="K76" s="110"/>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84"/>
      <c r="BF76" s="84"/>
      <c r="BG76" s="84"/>
      <c r="BH76" s="84"/>
      <c r="BI76" s="84"/>
      <c r="BJ76" s="84"/>
      <c r="BK76" s="84"/>
      <c r="BL76" s="84"/>
      <c r="BM76" s="84"/>
      <c r="BN76" s="84"/>
      <c r="BO76" s="84"/>
      <c r="BP76" s="84"/>
      <c r="BQ76" s="2002"/>
      <c r="BR76" s="2002"/>
      <c r="BS76" s="1998"/>
      <c r="BT76" s="1999"/>
      <c r="BU76" s="1999"/>
      <c r="BV76" s="1999"/>
      <c r="BW76" s="1999"/>
      <c r="BX76" s="1999"/>
      <c r="BY76" s="1999"/>
      <c r="BZ76" s="1999"/>
      <c r="CA76" s="2000"/>
      <c r="CB76" s="2002"/>
      <c r="CC76" s="2002"/>
      <c r="CD76" s="83"/>
      <c r="CE76" s="389"/>
    </row>
    <row r="77" spans="2:83" s="51" customFormat="1" ht="18.75" customHeight="1">
      <c r="B77" s="389"/>
      <c r="C77" s="104"/>
      <c r="D77" s="103"/>
      <c r="E77" s="104"/>
      <c r="F77" s="115"/>
      <c r="G77" s="1380"/>
      <c r="H77" s="110"/>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110"/>
      <c r="AQ77" s="110"/>
      <c r="AR77" s="110"/>
      <c r="AS77" s="110"/>
      <c r="AT77" s="110"/>
      <c r="AU77" s="110"/>
      <c r="AV77" s="110"/>
      <c r="AW77" s="110"/>
      <c r="AX77" s="110"/>
      <c r="AY77" s="110"/>
      <c r="AZ77" s="110"/>
      <c r="BA77" s="110"/>
      <c r="BB77" s="110"/>
      <c r="BC77" s="110"/>
      <c r="BD77" s="110"/>
      <c r="BE77" s="84"/>
      <c r="BF77" s="84"/>
      <c r="BG77" s="84"/>
      <c r="BH77" s="84"/>
      <c r="BI77" s="84"/>
      <c r="BJ77" s="84"/>
      <c r="BK77" s="84"/>
      <c r="BL77" s="84"/>
      <c r="BM77" s="84"/>
      <c r="BN77" s="84"/>
      <c r="BO77" s="84"/>
      <c r="BP77" s="84"/>
      <c r="BQ77" s="50"/>
      <c r="BR77" s="50"/>
      <c r="BS77" s="50"/>
      <c r="BT77" s="50"/>
      <c r="BU77" s="50"/>
      <c r="BV77"/>
      <c r="BW77"/>
      <c r="BX77"/>
      <c r="BY77"/>
      <c r="BZ77"/>
      <c r="CA77"/>
      <c r="CB77" s="122"/>
      <c r="CC77" s="378"/>
      <c r="CD77" s="83"/>
      <c r="CE77" s="389"/>
    </row>
    <row r="78" spans="2:83" s="51" customFormat="1" ht="30" customHeight="1">
      <c r="B78" s="389"/>
      <c r="C78" s="104"/>
      <c r="D78" s="103" t="s">
        <v>1662</v>
      </c>
      <c r="E78" s="104"/>
      <c r="F78" s="103" t="s">
        <v>1663</v>
      </c>
      <c r="G78" s="138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50"/>
      <c r="BF78" s="50"/>
      <c r="BG78" s="50"/>
      <c r="BH78" s="50"/>
      <c r="BI78" s="50"/>
      <c r="BJ78" s="50"/>
      <c r="BK78" s="84"/>
      <c r="BL78" s="84"/>
      <c r="BM78" s="84"/>
      <c r="BN78" s="84"/>
      <c r="BO78" s="84"/>
      <c r="BP78" s="84"/>
      <c r="BQ78" s="50"/>
      <c r="BR78" s="50"/>
      <c r="BS78" s="50"/>
      <c r="BT78" s="50"/>
      <c r="BU78" s="50"/>
      <c r="BV78"/>
      <c r="BW78"/>
      <c r="BX78"/>
      <c r="BY78"/>
      <c r="BZ78"/>
      <c r="CA78"/>
      <c r="CB78" s="122"/>
      <c r="CC78" s="378"/>
      <c r="CD78" s="83"/>
      <c r="CE78" s="389"/>
    </row>
    <row r="79" spans="2:83" s="51" customFormat="1" ht="30" customHeight="1">
      <c r="B79" s="389"/>
      <c r="C79" s="104"/>
      <c r="D79" s="103"/>
      <c r="E79" s="104"/>
      <c r="F79" s="115" t="s">
        <v>1664</v>
      </c>
      <c r="G79" s="138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0"/>
      <c r="AL79" s="110"/>
      <c r="AM79" s="110"/>
      <c r="AN79" s="110"/>
      <c r="AO79" s="110"/>
      <c r="AP79" s="110"/>
      <c r="AQ79" s="110"/>
      <c r="AR79" s="110"/>
      <c r="AS79" s="110"/>
      <c r="AT79" s="110"/>
      <c r="AU79" s="110"/>
      <c r="AV79" s="110"/>
      <c r="AW79" s="110"/>
      <c r="AX79" s="110"/>
      <c r="AY79" s="110"/>
      <c r="AZ79" s="110"/>
      <c r="BA79" s="110"/>
      <c r="BB79" s="110"/>
      <c r="BC79" s="110"/>
      <c r="BD79" s="110"/>
      <c r="BE79" s="50"/>
      <c r="BF79" s="50"/>
      <c r="BG79" s="50"/>
      <c r="BH79" s="50"/>
      <c r="BI79" s="50"/>
      <c r="BJ79" s="50"/>
      <c r="BK79" s="84"/>
      <c r="BL79" s="84"/>
      <c r="BM79" s="84"/>
      <c r="BN79" s="84"/>
      <c r="BO79" s="84"/>
      <c r="BP79" s="84"/>
      <c r="BQ79" s="2002">
        <v>67</v>
      </c>
      <c r="BR79" s="2002"/>
      <c r="BS79" s="1995"/>
      <c r="BT79" s="1996"/>
      <c r="BU79" s="1996"/>
      <c r="BV79" s="1996"/>
      <c r="BW79" s="1996"/>
      <c r="BX79" s="1996"/>
      <c r="BY79" s="1996"/>
      <c r="BZ79" s="1996"/>
      <c r="CA79" s="1997"/>
      <c r="CB79" s="2002" t="s">
        <v>790</v>
      </c>
      <c r="CC79" s="2002"/>
      <c r="CD79" s="83"/>
      <c r="CE79" s="389"/>
    </row>
    <row r="80" spans="2:83" s="51" customFormat="1" ht="30" customHeight="1">
      <c r="B80" s="389"/>
      <c r="C80" s="104"/>
      <c r="D80" s="103"/>
      <c r="E80" s="104"/>
      <c r="F80" s="2148" t="s">
        <v>1665</v>
      </c>
      <c r="G80" s="2148"/>
      <c r="H80" s="2148"/>
      <c r="I80" s="60" t="s">
        <v>1666</v>
      </c>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50"/>
      <c r="BF80" s="50"/>
      <c r="BG80" s="50"/>
      <c r="BH80" s="50"/>
      <c r="BI80" s="50"/>
      <c r="BJ80" s="50"/>
      <c r="BK80" s="84"/>
      <c r="BL80" s="84"/>
      <c r="BM80" s="84"/>
      <c r="BN80" s="84"/>
      <c r="BO80" s="84"/>
      <c r="BP80" s="84"/>
      <c r="BQ80" s="2002"/>
      <c r="BR80" s="2002"/>
      <c r="BS80" s="1998"/>
      <c r="BT80" s="1999"/>
      <c r="BU80" s="1999"/>
      <c r="BV80" s="1999"/>
      <c r="BW80" s="1999"/>
      <c r="BX80" s="1999"/>
      <c r="BY80" s="1999"/>
      <c r="BZ80" s="1999"/>
      <c r="CA80" s="2000"/>
      <c r="CB80" s="2002"/>
      <c r="CC80" s="2002"/>
      <c r="CD80" s="83"/>
      <c r="CE80" s="389"/>
    </row>
    <row r="81" spans="2:135" s="51" customFormat="1" ht="30" customHeight="1">
      <c r="B81" s="389"/>
      <c r="C81" s="104"/>
      <c r="D81" s="103"/>
      <c r="E81" s="104"/>
      <c r="F81" s="2148"/>
      <c r="G81" s="2148"/>
      <c r="H81" s="2148"/>
      <c r="I81" s="66" t="s">
        <v>1667</v>
      </c>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110"/>
      <c r="AS81" s="110"/>
      <c r="AT81" s="110"/>
      <c r="AU81" s="110"/>
      <c r="AV81" s="110"/>
      <c r="AW81" s="110"/>
      <c r="AX81" s="110"/>
      <c r="AY81" s="110"/>
      <c r="AZ81" s="110"/>
      <c r="BA81" s="110"/>
      <c r="BB81" s="110"/>
      <c r="BC81" s="110"/>
      <c r="BD81" s="110"/>
      <c r="BE81" s="84"/>
      <c r="BF81" s="84"/>
      <c r="BG81" s="84"/>
      <c r="BH81" s="84"/>
      <c r="BI81" s="84"/>
      <c r="BJ81" s="84"/>
      <c r="BK81" s="84"/>
      <c r="BL81" s="84"/>
      <c r="BM81" s="84"/>
      <c r="BN81" s="84"/>
      <c r="BO81" s="84"/>
      <c r="BP81" s="84"/>
      <c r="BQ81" s="1375"/>
      <c r="BR81" s="1375"/>
      <c r="BS81" s="1375"/>
      <c r="BT81" s="1375"/>
      <c r="BU81" s="1375"/>
      <c r="BV81" s="1375"/>
      <c r="BW81" s="1375"/>
      <c r="BX81" s="1375"/>
      <c r="BY81" s="1375"/>
      <c r="BZ81" s="1375"/>
      <c r="CA81" s="1375"/>
      <c r="CB81" s="1375"/>
      <c r="CC81" s="1375"/>
      <c r="CD81" s="83"/>
      <c r="CE81" s="389"/>
    </row>
    <row r="82" spans="2:135" s="51" customFormat="1" ht="18.75" customHeight="1">
      <c r="B82" s="389"/>
      <c r="C82" s="104"/>
      <c r="D82" s="103"/>
      <c r="E82" s="104"/>
      <c r="F82" s="115"/>
      <c r="G82" s="1380"/>
      <c r="H82" s="110"/>
      <c r="I82" s="110"/>
      <c r="J82" s="110"/>
      <c r="K82" s="110"/>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c r="BF82"/>
      <c r="BG82"/>
      <c r="BH82"/>
      <c r="BI82"/>
      <c r="BJ82"/>
      <c r="BK82"/>
      <c r="BL82"/>
      <c r="BM82"/>
      <c r="BN82"/>
      <c r="BO82"/>
      <c r="BP82"/>
      <c r="BQ82"/>
      <c r="BR82"/>
      <c r="BS82"/>
      <c r="BT82"/>
      <c r="BU82"/>
      <c r="BV82"/>
      <c r="BW82"/>
      <c r="BX82"/>
      <c r="BY82"/>
      <c r="BZ82"/>
      <c r="CA82"/>
      <c r="CB82" s="123"/>
      <c r="CC82" s="378"/>
      <c r="CD82" s="83"/>
      <c r="CE82" s="389"/>
    </row>
    <row r="83" spans="2:135" s="51" customFormat="1" ht="30" customHeight="1">
      <c r="B83" s="389"/>
      <c r="C83" s="104"/>
      <c r="D83" s="103"/>
      <c r="E83" s="104"/>
      <c r="F83" s="103" t="s">
        <v>950</v>
      </c>
      <c r="G83" s="1380"/>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c r="BF83"/>
      <c r="BG83"/>
      <c r="BH83"/>
      <c r="BI83"/>
      <c r="BJ83"/>
      <c r="BK83"/>
      <c r="BL83"/>
      <c r="BM83"/>
      <c r="BN83"/>
      <c r="BO83"/>
      <c r="BP83"/>
      <c r="BQ83"/>
      <c r="BR83"/>
      <c r="BS83" s="2141">
        <f>BS71+BS75+BS79</f>
        <v>0</v>
      </c>
      <c r="BT83" s="2142"/>
      <c r="BU83" s="2142"/>
      <c r="BV83" s="2142"/>
      <c r="BW83" s="2142"/>
      <c r="BX83" s="2142"/>
      <c r="BY83" s="2142"/>
      <c r="BZ83" s="2142"/>
      <c r="CA83" s="2143"/>
      <c r="CB83" s="2002" t="s">
        <v>790</v>
      </c>
      <c r="CC83" s="2002"/>
      <c r="CD83" s="83"/>
      <c r="CE83" s="389"/>
      <c r="EE83" s="51" t="s">
        <v>1681</v>
      </c>
    </row>
    <row r="84" spans="2:135" s="51" customFormat="1" ht="30" customHeight="1">
      <c r="B84" s="389"/>
      <c r="C84" s="104"/>
      <c r="D84" s="103"/>
      <c r="E84" s="104"/>
      <c r="F84" s="115" t="s">
        <v>951</v>
      </c>
      <c r="G84" s="1380"/>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c r="BF84"/>
      <c r="BG84"/>
      <c r="BH84"/>
      <c r="BI84"/>
      <c r="BJ84"/>
      <c r="BK84"/>
      <c r="BL84"/>
      <c r="BM84"/>
      <c r="BN84"/>
      <c r="BO84"/>
      <c r="BP84"/>
      <c r="BQ84"/>
      <c r="BR84"/>
      <c r="BS84" s="2144"/>
      <c r="BT84" s="2145"/>
      <c r="BU84" s="2145"/>
      <c r="BV84" s="2145"/>
      <c r="BW84" s="2145"/>
      <c r="BX84" s="2145"/>
      <c r="BY84" s="2145"/>
      <c r="BZ84" s="2145"/>
      <c r="CA84" s="2146"/>
      <c r="CB84" s="2002"/>
      <c r="CC84" s="2002"/>
      <c r="CD84" s="83"/>
      <c r="CE84" s="389"/>
    </row>
    <row r="85" spans="2:135" s="51" customFormat="1" ht="30" customHeight="1" thickBot="1">
      <c r="B85" s="79"/>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389"/>
    </row>
    <row r="86" spans="2:135" s="51" customFormat="1" ht="30" customHeight="1">
      <c r="B86" s="389"/>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c r="BL86" s="83"/>
      <c r="BM86" s="83"/>
      <c r="BN86" s="83"/>
      <c r="BO86" s="83"/>
      <c r="BP86" s="83"/>
      <c r="BQ86" s="83"/>
      <c r="BR86" s="83"/>
      <c r="BS86" s="83"/>
      <c r="BT86" s="83"/>
      <c r="BU86" s="83"/>
      <c r="BV86" s="83"/>
      <c r="BW86" s="83"/>
      <c r="BX86" s="83"/>
      <c r="BY86" s="83"/>
      <c r="BZ86" s="83"/>
      <c r="CA86" s="83"/>
      <c r="CB86" s="83"/>
      <c r="CC86" s="83"/>
      <c r="CD86" s="83"/>
      <c r="CE86" s="389"/>
    </row>
    <row r="87" spans="2:135" s="51" customFormat="1" ht="30.75" customHeight="1">
      <c r="B87" s="389"/>
      <c r="C87" s="103" t="s">
        <v>1682</v>
      </c>
      <c r="D87" s="103" t="s">
        <v>1683</v>
      </c>
      <c r="E87" s="104"/>
      <c r="F87" s="1380"/>
      <c r="G87" s="49"/>
      <c r="H87" s="49"/>
      <c r="I87" s="49"/>
      <c r="J87" s="49"/>
      <c r="K87" s="49"/>
      <c r="L87" s="49"/>
      <c r="M87" s="49"/>
      <c r="N87" s="49"/>
      <c r="O87" s="49"/>
      <c r="P87" s="49"/>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C87"/>
      <c r="CD87" s="83"/>
      <c r="CE87" s="389"/>
    </row>
    <row r="88" spans="2:135" s="51" customFormat="1" ht="30.75" customHeight="1">
      <c r="B88" s="389"/>
      <c r="C88" s="104"/>
      <c r="D88" s="115" t="s">
        <v>1684</v>
      </c>
      <c r="E88" s="104"/>
      <c r="F88" s="1380"/>
      <c r="G88" s="49"/>
      <c r="H88" s="49"/>
      <c r="I88" s="49"/>
      <c r="J88" s="49"/>
      <c r="K88" s="49"/>
      <c r="L88" s="49"/>
      <c r="M88" s="49"/>
      <c r="N88" s="49"/>
      <c r="O88" s="49"/>
      <c r="P88" s="49"/>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C88"/>
      <c r="CD88" s="83"/>
      <c r="CE88" s="389"/>
    </row>
    <row r="89" spans="2:135" s="51" customFormat="1" ht="30.75" customHeight="1">
      <c r="B89" s="389"/>
      <c r="C89" s="104"/>
      <c r="D89" s="374"/>
      <c r="E89" s="374"/>
      <c r="F89" s="380"/>
      <c r="G89" s="49"/>
      <c r="H89" s="49"/>
      <c r="I89" s="49"/>
      <c r="J89" s="49"/>
      <c r="K89" s="49"/>
      <c r="L89" s="49"/>
      <c r="M89" s="49"/>
      <c r="N89" s="49"/>
      <c r="O89" s="49"/>
      <c r="P89" s="4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2"/>
      <c r="BR89" s="2"/>
      <c r="BS89" s="2"/>
      <c r="BT89" s="2"/>
      <c r="BU89" s="2"/>
      <c r="BV89" s="2"/>
      <c r="BW89" s="2"/>
      <c r="BX89" s="2"/>
      <c r="BY89" s="2147">
        <v>3100</v>
      </c>
      <c r="BZ89" s="2147"/>
      <c r="CA89" s="2147"/>
      <c r="CB89" s="2"/>
      <c r="CC89" s="2"/>
      <c r="CD89" s="83"/>
      <c r="CE89" s="389"/>
    </row>
    <row r="90" spans="2:135" s="51" customFormat="1" ht="30.75" customHeight="1">
      <c r="B90" s="389"/>
      <c r="C90" s="104"/>
      <c r="D90" s="359" t="s">
        <v>778</v>
      </c>
      <c r="E90" s="62"/>
      <c r="F90" s="92" t="s">
        <v>1671</v>
      </c>
      <c r="G90" s="63"/>
      <c r="H90" s="49"/>
      <c r="I90" s="49"/>
      <c r="J90" s="49"/>
      <c r="K90" s="49"/>
      <c r="L90" s="49"/>
      <c r="M90" s="49"/>
      <c r="N90" s="49"/>
      <c r="O90" s="49"/>
      <c r="P90" s="49"/>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2002">
        <v>68</v>
      </c>
      <c r="BR90" s="2002"/>
      <c r="BS90" s="1995"/>
      <c r="BT90" s="1996"/>
      <c r="BU90" s="1996"/>
      <c r="BV90" s="1996"/>
      <c r="BW90" s="1996"/>
      <c r="BX90" s="1996"/>
      <c r="BY90" s="1996"/>
      <c r="BZ90" s="1996"/>
      <c r="CA90" s="1997"/>
      <c r="CB90" s="2002" t="s">
        <v>790</v>
      </c>
      <c r="CC90" s="2002"/>
      <c r="CD90" s="83"/>
      <c r="CE90" s="389"/>
    </row>
    <row r="91" spans="2:135" s="51" customFormat="1" ht="30.75" customHeight="1">
      <c r="B91" s="389"/>
      <c r="C91" s="104"/>
      <c r="D91" s="117"/>
      <c r="E91" s="62"/>
      <c r="F91" s="119" t="s">
        <v>1672</v>
      </c>
      <c r="G91" s="63"/>
      <c r="H91" s="49"/>
      <c r="I91" s="49"/>
      <c r="J91" s="49"/>
      <c r="K91" s="49"/>
      <c r="L91" s="49"/>
      <c r="M91" s="49"/>
      <c r="N91" s="49"/>
      <c r="O91" s="49"/>
      <c r="P91" s="49"/>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2002"/>
      <c r="BR91" s="2002"/>
      <c r="BS91" s="1998"/>
      <c r="BT91" s="1999"/>
      <c r="BU91" s="1999"/>
      <c r="BV91" s="1999"/>
      <c r="BW91" s="1999"/>
      <c r="BX91" s="1999"/>
      <c r="BY91" s="1999"/>
      <c r="BZ91" s="1999"/>
      <c r="CA91" s="2000"/>
      <c r="CB91" s="2002"/>
      <c r="CC91" s="2002"/>
      <c r="CD91" s="83"/>
      <c r="CE91" s="389"/>
    </row>
    <row r="92" spans="2:135" s="51" customFormat="1" ht="19.5" customHeight="1">
      <c r="B92" s="389"/>
      <c r="C92" s="104"/>
      <c r="D92" s="374"/>
      <c r="E92" s="374"/>
      <c r="F92" s="104"/>
      <c r="G92" s="1380"/>
      <c r="H92" s="49"/>
      <c r="I92" s="49"/>
      <c r="J92" s="49"/>
      <c r="K92" s="49"/>
      <c r="L92" s="49"/>
      <c r="M92" s="49"/>
      <c r="N92" s="49"/>
      <c r="O92" s="49"/>
      <c r="P92" s="49"/>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49"/>
      <c r="BR92" s="49"/>
      <c r="BS92" s="49"/>
      <c r="BT92" s="49"/>
      <c r="BU92" s="49"/>
      <c r="BV92"/>
      <c r="BW92"/>
      <c r="BX92"/>
      <c r="BY92"/>
      <c r="BZ92"/>
      <c r="CA92"/>
      <c r="CB92" s="122"/>
      <c r="CC92" s="124"/>
      <c r="CD92" s="83"/>
      <c r="CE92" s="389"/>
    </row>
    <row r="93" spans="2:135" s="51" customFormat="1" ht="30.75" customHeight="1">
      <c r="B93" s="389"/>
      <c r="C93" s="104"/>
      <c r="D93" s="360" t="s">
        <v>729</v>
      </c>
      <c r="E93" s="104"/>
      <c r="F93" s="103" t="s">
        <v>1673</v>
      </c>
      <c r="G93" s="1380"/>
      <c r="H93" s="49"/>
      <c r="I93" s="49"/>
      <c r="J93" s="49"/>
      <c r="K93" s="49"/>
      <c r="L93" s="49"/>
      <c r="M93" s="49"/>
      <c r="N93" s="49"/>
      <c r="O93" s="49"/>
      <c r="P93" s="49"/>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2002">
        <v>69</v>
      </c>
      <c r="BR93" s="2002"/>
      <c r="BS93" s="1995"/>
      <c r="BT93" s="1996"/>
      <c r="BU93" s="1996"/>
      <c r="BV93" s="1996"/>
      <c r="BW93" s="1996"/>
      <c r="BX93" s="1996"/>
      <c r="BY93" s="1996"/>
      <c r="BZ93" s="1996"/>
      <c r="CA93" s="1997"/>
      <c r="CB93" s="2002" t="s">
        <v>790</v>
      </c>
      <c r="CC93" s="2002"/>
      <c r="CD93" s="83"/>
      <c r="CE93" s="389"/>
    </row>
    <row r="94" spans="2:135" s="51" customFormat="1" ht="30.75" customHeight="1">
      <c r="B94" s="389"/>
      <c r="C94" s="104"/>
      <c r="D94" s="116"/>
      <c r="E94" s="104"/>
      <c r="F94" s="115" t="s">
        <v>1674</v>
      </c>
      <c r="G94" s="1380"/>
      <c r="H94" s="49"/>
      <c r="I94" s="49"/>
      <c r="J94" s="49"/>
      <c r="K94" s="49"/>
      <c r="L94" s="49"/>
      <c r="M94" s="49"/>
      <c r="N94" s="49"/>
      <c r="O94" s="49"/>
      <c r="P94" s="49"/>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2002"/>
      <c r="BR94" s="2002"/>
      <c r="BS94" s="1998"/>
      <c r="BT94" s="1999"/>
      <c r="BU94" s="1999"/>
      <c r="BV94" s="1999"/>
      <c r="BW94" s="1999"/>
      <c r="BX94" s="1999"/>
      <c r="BY94" s="1999"/>
      <c r="BZ94" s="1999"/>
      <c r="CA94" s="2000"/>
      <c r="CB94" s="2002"/>
      <c r="CC94" s="2002"/>
      <c r="CD94" s="83"/>
      <c r="CE94" s="389"/>
    </row>
    <row r="95" spans="2:135" s="51" customFormat="1" ht="19.5" customHeight="1">
      <c r="B95" s="389"/>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c r="BL95" s="83"/>
      <c r="BM95" s="83"/>
      <c r="BN95" s="83"/>
      <c r="BO95" s="83"/>
      <c r="BP95" s="83"/>
      <c r="BQ95" s="83"/>
      <c r="BR95" s="83"/>
      <c r="BS95" s="83"/>
      <c r="BT95" s="83"/>
      <c r="BU95" s="83"/>
      <c r="BV95" s="83"/>
      <c r="BW95" s="83"/>
      <c r="BX95" s="83"/>
      <c r="BY95" s="83"/>
      <c r="BZ95" s="83"/>
      <c r="CA95" s="83"/>
      <c r="CB95" s="83"/>
      <c r="CC95" s="83"/>
      <c r="CD95" s="83"/>
      <c r="CE95" s="389"/>
    </row>
    <row r="96" spans="2:135" ht="30.75" customHeight="1">
      <c r="B96" s="495"/>
      <c r="C96" s="83"/>
      <c r="D96" s="83"/>
      <c r="E96" s="83"/>
      <c r="F96" s="103" t="s">
        <v>950</v>
      </c>
      <c r="G96" s="1380"/>
      <c r="H96" s="49"/>
      <c r="I96" s="49"/>
      <c r="J96" s="49"/>
      <c r="K96" s="49"/>
      <c r="L96" s="49"/>
      <c r="M96" s="49"/>
      <c r="N96" s="49"/>
      <c r="O96" s="49"/>
      <c r="P96" s="4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c r="BI96" s="69"/>
      <c r="BJ96" s="69"/>
      <c r="BK96" s="69"/>
      <c r="BL96" s="69"/>
      <c r="BM96" s="69"/>
      <c r="BN96" s="69"/>
      <c r="BO96" s="69"/>
      <c r="BP96" s="69"/>
      <c r="BQ96" s="112"/>
      <c r="BR96" s="112"/>
      <c r="BS96" s="2141">
        <f>BS90+BS93</f>
        <v>0</v>
      </c>
      <c r="BT96" s="2142"/>
      <c r="BU96" s="2142"/>
      <c r="BV96" s="2142"/>
      <c r="BW96" s="2142"/>
      <c r="BX96" s="2142"/>
      <c r="BY96" s="2142"/>
      <c r="BZ96" s="2142"/>
      <c r="CA96" s="2143"/>
      <c r="CB96" s="2002" t="s">
        <v>790</v>
      </c>
      <c r="CC96" s="2002"/>
      <c r="CD96" s="81"/>
      <c r="CE96" s="495"/>
    </row>
    <row r="97" spans="1:83" ht="30.75" customHeight="1">
      <c r="B97" s="495"/>
      <c r="C97" s="83"/>
      <c r="D97" s="83"/>
      <c r="E97" s="83"/>
      <c r="F97" s="115" t="s">
        <v>951</v>
      </c>
      <c r="G97" s="1380"/>
      <c r="H97" s="49"/>
      <c r="I97" s="49"/>
      <c r="J97" s="49"/>
      <c r="K97" s="49"/>
      <c r="L97" s="49"/>
      <c r="M97" s="49"/>
      <c r="N97" s="49"/>
      <c r="O97" s="49"/>
      <c r="P97" s="4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I97" s="69"/>
      <c r="BJ97" s="69"/>
      <c r="BK97" s="69"/>
      <c r="BL97" s="69"/>
      <c r="BM97" s="69"/>
      <c r="BN97" s="69"/>
      <c r="BO97" s="69"/>
      <c r="BP97" s="69"/>
      <c r="BQ97" s="112"/>
      <c r="BR97" s="112"/>
      <c r="BS97" s="2144"/>
      <c r="BT97" s="2145"/>
      <c r="BU97" s="2145"/>
      <c r="BV97" s="2145"/>
      <c r="BW97" s="2145"/>
      <c r="BX97" s="2145"/>
      <c r="BY97" s="2145"/>
      <c r="BZ97" s="2145"/>
      <c r="CA97" s="2146"/>
      <c r="CB97" s="2002"/>
      <c r="CC97" s="2002"/>
      <c r="CD97" s="81"/>
      <c r="CE97" s="495"/>
    </row>
    <row r="98" spans="1:83" ht="30.75" customHeight="1" thickBot="1">
      <c r="B98" s="495"/>
      <c r="C98" s="83"/>
      <c r="D98" s="83"/>
      <c r="E98" s="83"/>
      <c r="F98" s="115"/>
      <c r="G98" s="1380"/>
      <c r="H98" s="49"/>
      <c r="I98" s="49"/>
      <c r="J98" s="49"/>
      <c r="K98" s="49"/>
      <c r="L98" s="49"/>
      <c r="M98" s="49"/>
      <c r="N98" s="49"/>
      <c r="O98" s="49"/>
      <c r="P98" s="4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c r="BL98" s="69"/>
      <c r="BM98" s="69"/>
      <c r="BN98" s="69"/>
      <c r="BO98" s="69"/>
      <c r="BP98" s="69"/>
      <c r="BQ98" s="112"/>
      <c r="BR98" s="112"/>
      <c r="BS98" s="494"/>
      <c r="BT98" s="494"/>
      <c r="BU98" s="494"/>
      <c r="BV98" s="494"/>
      <c r="BW98" s="494"/>
      <c r="BX98" s="494"/>
      <c r="BY98" s="494"/>
      <c r="BZ98" s="494"/>
      <c r="CA98" s="494"/>
      <c r="CB98" s="1369"/>
      <c r="CC98" s="1369"/>
      <c r="CD98" s="81"/>
      <c r="CE98" s="495"/>
    </row>
    <row r="99" spans="1:83" ht="19.5" customHeight="1">
      <c r="B99" s="497"/>
      <c r="C99" s="493"/>
      <c r="D99" s="493"/>
      <c r="E99" s="493"/>
      <c r="F99" s="498"/>
      <c r="G99" s="499"/>
      <c r="H99" s="500"/>
      <c r="I99" s="500"/>
      <c r="J99" s="500"/>
      <c r="K99" s="500"/>
      <c r="L99" s="500"/>
      <c r="M99" s="500"/>
      <c r="N99" s="500"/>
      <c r="O99" s="500"/>
      <c r="P99" s="500"/>
      <c r="Q99" s="96"/>
      <c r="R99" s="96"/>
      <c r="S99" s="96"/>
      <c r="T99" s="96"/>
      <c r="U99" s="96"/>
      <c r="V99" s="96"/>
      <c r="W99" s="96"/>
      <c r="X99" s="96"/>
      <c r="Y99" s="96"/>
      <c r="Z99" s="96"/>
      <c r="AA99" s="96"/>
      <c r="AB99" s="96"/>
      <c r="AC99" s="96"/>
      <c r="AD99" s="96"/>
      <c r="AE99" s="96"/>
      <c r="AF99" s="96"/>
      <c r="AG99" s="96"/>
      <c r="AH99" s="96"/>
      <c r="AI99" s="96"/>
      <c r="AJ99" s="96"/>
      <c r="AK99" s="96"/>
      <c r="AL99" s="96"/>
      <c r="AM99" s="96"/>
      <c r="AN99" s="96"/>
      <c r="AO99" s="96"/>
      <c r="AP99" s="96"/>
      <c r="AQ99" s="96"/>
      <c r="AR99" s="96"/>
      <c r="AS99" s="96"/>
      <c r="AT99" s="96"/>
      <c r="AU99" s="96"/>
      <c r="AV99" s="96"/>
      <c r="AW99" s="96"/>
      <c r="AX99" s="96"/>
      <c r="AY99" s="96"/>
      <c r="AZ99" s="96"/>
      <c r="BA99" s="96"/>
      <c r="BB99" s="96"/>
      <c r="BC99" s="96"/>
      <c r="BD99" s="96"/>
      <c r="BE99" s="96"/>
      <c r="BF99" s="96"/>
      <c r="BG99" s="96"/>
      <c r="BH99" s="96"/>
      <c r="BI99" s="96"/>
      <c r="BJ99" s="96"/>
      <c r="BK99" s="96"/>
      <c r="BL99" s="96"/>
      <c r="BM99" s="96"/>
      <c r="BN99" s="96"/>
      <c r="BO99" s="96"/>
      <c r="BP99" s="96"/>
      <c r="BQ99" s="98"/>
      <c r="BR99" s="98"/>
      <c r="BS99" s="376"/>
      <c r="BT99" s="376"/>
      <c r="BU99" s="376"/>
      <c r="BV99" s="376"/>
      <c r="BW99" s="376"/>
      <c r="BX99" s="376"/>
      <c r="BY99" s="376"/>
      <c r="BZ99" s="376"/>
      <c r="CA99" s="376"/>
      <c r="CB99" s="383"/>
      <c r="CC99" s="383"/>
      <c r="CD99" s="497"/>
      <c r="CE99" s="81"/>
    </row>
    <row r="100" spans="1:83" ht="19.5" customHeight="1">
      <c r="B100" s="81"/>
      <c r="C100" s="83"/>
      <c r="D100" s="83"/>
      <c r="E100" s="83"/>
      <c r="F100" s="115"/>
      <c r="G100" s="1380"/>
      <c r="H100" s="49"/>
      <c r="I100" s="49"/>
      <c r="J100" s="49"/>
      <c r="K100" s="49"/>
      <c r="L100" s="49"/>
      <c r="M100" s="49"/>
      <c r="N100" s="49"/>
      <c r="O100" s="49"/>
      <c r="P100" s="49"/>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51"/>
      <c r="BR100" s="51"/>
      <c r="BS100" s="494"/>
      <c r="BT100" s="494"/>
      <c r="BU100" s="494"/>
      <c r="BV100" s="494"/>
      <c r="BW100" s="494"/>
      <c r="BX100" s="494"/>
      <c r="BY100" s="494"/>
      <c r="BZ100" s="494"/>
      <c r="CA100" s="494"/>
      <c r="CB100" s="1369"/>
      <c r="CC100" s="1369"/>
      <c r="CD100" s="81"/>
      <c r="CE100" s="81"/>
    </row>
    <row r="101" spans="1:83" s="52" customFormat="1" ht="30" customHeight="1">
      <c r="A101" s="2008">
        <v>22</v>
      </c>
      <c r="B101" s="2008"/>
      <c r="C101" s="2008"/>
      <c r="D101" s="2008"/>
      <c r="E101" s="2008"/>
      <c r="F101" s="2008"/>
      <c r="G101" s="2008"/>
      <c r="H101" s="2008"/>
      <c r="I101" s="2008"/>
      <c r="J101" s="2008"/>
      <c r="K101" s="2008"/>
      <c r="L101" s="2008"/>
      <c r="M101" s="2008"/>
      <c r="N101" s="2008"/>
      <c r="O101" s="2008"/>
      <c r="P101" s="2008"/>
      <c r="Q101" s="2008"/>
      <c r="R101" s="2008"/>
      <c r="S101" s="2008"/>
      <c r="T101" s="2008"/>
      <c r="U101" s="2008"/>
      <c r="V101" s="2008"/>
      <c r="W101" s="2008"/>
      <c r="X101" s="2008"/>
      <c r="Y101" s="2008"/>
      <c r="Z101" s="2008"/>
      <c r="AA101" s="2008"/>
      <c r="AB101" s="2008"/>
      <c r="AC101" s="2008"/>
      <c r="AD101" s="2008"/>
      <c r="AE101" s="2008"/>
      <c r="AF101" s="2008"/>
      <c r="AG101" s="2008"/>
      <c r="AH101" s="2008"/>
      <c r="AI101" s="2008"/>
      <c r="AJ101" s="2008"/>
      <c r="AK101" s="2008"/>
      <c r="AL101" s="2008"/>
      <c r="AM101" s="2008"/>
      <c r="AN101" s="2008"/>
      <c r="AO101" s="2008"/>
      <c r="AP101" s="2008"/>
      <c r="AQ101" s="2008"/>
      <c r="AR101" s="2008"/>
      <c r="AS101" s="2008"/>
      <c r="AT101" s="2008"/>
      <c r="AU101" s="2008"/>
      <c r="AV101" s="2008"/>
      <c r="AW101" s="2008"/>
      <c r="AX101" s="2008"/>
      <c r="AY101" s="2008"/>
      <c r="AZ101" s="2008"/>
      <c r="BA101" s="2008"/>
      <c r="BB101" s="2008"/>
      <c r="BC101" s="2008"/>
      <c r="BD101" s="2008"/>
      <c r="BE101" s="2008"/>
      <c r="BF101" s="2008"/>
      <c r="BG101" s="2008"/>
      <c r="BH101" s="2008"/>
      <c r="BI101" s="2008"/>
      <c r="BJ101" s="2008"/>
      <c r="BK101" s="2008"/>
      <c r="BL101" s="2008"/>
      <c r="BM101" s="2008"/>
      <c r="BN101" s="2008"/>
      <c r="BO101" s="2008"/>
      <c r="BP101" s="2008"/>
      <c r="BQ101" s="2008"/>
      <c r="BR101" s="2008"/>
      <c r="BS101" s="2008"/>
      <c r="BT101" s="2008"/>
      <c r="BU101" s="2008"/>
      <c r="BV101" s="2008"/>
      <c r="BW101" s="2008"/>
      <c r="BX101" s="2008"/>
      <c r="BY101" s="2008"/>
      <c r="BZ101" s="2008"/>
      <c r="CA101" s="2008"/>
      <c r="CB101" s="2008"/>
      <c r="CC101" s="2008"/>
      <c r="CD101" s="2008"/>
      <c r="CE101" s="2008"/>
    </row>
    <row r="102" spans="1:83" s="52" customFormat="1" ht="19.5" customHeight="1">
      <c r="B102" s="1367"/>
      <c r="C102" s="1367"/>
      <c r="D102" s="1367"/>
      <c r="E102" s="1367"/>
      <c r="F102" s="1367"/>
      <c r="G102" s="1367"/>
      <c r="H102" s="1367"/>
      <c r="I102" s="1367"/>
      <c r="J102" s="1367"/>
      <c r="K102" s="1367"/>
      <c r="L102" s="1367"/>
      <c r="M102" s="1367"/>
      <c r="N102" s="1367"/>
      <c r="O102" s="1367"/>
      <c r="P102" s="1367"/>
      <c r="Q102" s="1367"/>
      <c r="R102" s="1367"/>
      <c r="S102" s="1367"/>
      <c r="T102" s="1367"/>
      <c r="U102" s="1367"/>
      <c r="V102" s="1367"/>
      <c r="W102" s="1367"/>
      <c r="X102" s="1367"/>
      <c r="Y102" s="1367"/>
      <c r="Z102" s="1367"/>
      <c r="AA102" s="1367"/>
      <c r="AB102" s="1367"/>
      <c r="AC102" s="1367"/>
      <c r="AD102" s="1367"/>
      <c r="AE102" s="1367"/>
      <c r="AF102" s="1367"/>
      <c r="AG102" s="1367"/>
      <c r="AH102" s="1367"/>
      <c r="AI102" s="1367"/>
      <c r="AJ102" s="1367"/>
      <c r="AK102" s="1367"/>
      <c r="AL102" s="1367"/>
      <c r="AM102" s="1367"/>
      <c r="AN102" s="1367"/>
      <c r="AO102" s="1367"/>
      <c r="AP102" s="1367"/>
      <c r="AQ102" s="1367"/>
      <c r="AR102" s="1367"/>
      <c r="AS102" s="1367"/>
      <c r="AT102" s="1367"/>
      <c r="AU102" s="1367"/>
      <c r="AV102" s="1367"/>
      <c r="AW102" s="1367"/>
      <c r="AX102" s="1367"/>
      <c r="AY102" s="1367"/>
      <c r="AZ102" s="1367"/>
      <c r="BA102" s="1367"/>
      <c r="BB102" s="1367"/>
      <c r="BC102" s="1367"/>
      <c r="BD102" s="1367"/>
      <c r="BE102" s="1367"/>
      <c r="BF102" s="1367"/>
      <c r="BG102" s="1367"/>
      <c r="BH102" s="1367"/>
      <c r="BI102" s="1367"/>
      <c r="BJ102" s="1367"/>
      <c r="BK102" s="1367"/>
      <c r="BL102" s="1367"/>
      <c r="BM102" s="1367"/>
      <c r="BN102" s="1367"/>
      <c r="BO102" s="1367"/>
      <c r="BP102" s="1367"/>
      <c r="BQ102" s="1367"/>
      <c r="BR102" s="1367"/>
      <c r="BS102" s="1367"/>
      <c r="BT102" s="1367"/>
      <c r="BU102" s="1367"/>
      <c r="BV102" s="1367"/>
      <c r="BW102" s="1367"/>
      <c r="BX102" s="1367"/>
      <c r="BY102" s="1367"/>
      <c r="BZ102" s="1367"/>
      <c r="CA102" s="1367"/>
      <c r="CB102" s="1367"/>
      <c r="CC102" s="1367"/>
      <c r="CD102" s="1367"/>
      <c r="CE102" s="1367"/>
    </row>
    <row r="103" spans="1:83" s="52" customFormat="1" ht="20.100000000000001" customHeight="1">
      <c r="B103" s="1367"/>
      <c r="C103" s="1367"/>
      <c r="D103" s="1367"/>
      <c r="E103" s="1367"/>
      <c r="F103" s="1367"/>
      <c r="G103" s="1367"/>
      <c r="H103" s="1367"/>
      <c r="I103" s="1367"/>
      <c r="J103" s="1367"/>
      <c r="K103" s="1367"/>
      <c r="L103" s="1367"/>
      <c r="M103" s="1367"/>
      <c r="N103" s="1367"/>
      <c r="O103" s="1367"/>
      <c r="P103" s="1367"/>
      <c r="Q103" s="1367"/>
      <c r="R103" s="1367"/>
      <c r="S103" s="1367"/>
      <c r="T103" s="1367"/>
      <c r="U103" s="1367"/>
      <c r="V103" s="1367"/>
      <c r="W103" s="1367"/>
      <c r="X103" s="1367"/>
      <c r="Y103" s="1367"/>
      <c r="Z103" s="1367"/>
      <c r="AA103" s="1367"/>
      <c r="AB103" s="1367"/>
      <c r="AC103" s="1367"/>
      <c r="AD103" s="1367"/>
      <c r="AE103" s="1367"/>
      <c r="AF103" s="1367"/>
      <c r="AG103" s="1367"/>
      <c r="AH103" s="1367"/>
      <c r="AI103" s="1367"/>
      <c r="AJ103" s="1367"/>
      <c r="AK103" s="1367"/>
      <c r="AL103" s="1367"/>
      <c r="AM103" s="1367"/>
      <c r="AN103" s="1367"/>
      <c r="AO103" s="1367"/>
      <c r="AP103" s="1367"/>
      <c r="AQ103" s="1367"/>
      <c r="AR103" s="1367"/>
      <c r="AS103" s="1367"/>
      <c r="AT103" s="1367"/>
      <c r="AU103" s="1367"/>
      <c r="AV103" s="1367"/>
      <c r="AW103" s="1367"/>
      <c r="AX103" s="1367"/>
      <c r="AY103" s="1367"/>
      <c r="AZ103" s="1367"/>
      <c r="BA103" s="1367"/>
      <c r="BB103" s="1367"/>
      <c r="BC103" s="1367"/>
      <c r="BD103" s="1367"/>
      <c r="BE103" s="1367"/>
      <c r="BF103" s="1367"/>
      <c r="BG103" s="1367"/>
      <c r="BH103" s="1367"/>
      <c r="BI103" s="1367"/>
      <c r="BJ103" s="1367"/>
      <c r="BK103" s="1367"/>
      <c r="BL103" s="1367"/>
      <c r="BM103" s="1367"/>
      <c r="BN103" s="1367"/>
      <c r="BO103" s="1367"/>
      <c r="BP103" s="1367"/>
      <c r="BQ103" s="1367"/>
      <c r="BR103" s="1367"/>
      <c r="BS103" s="1367"/>
      <c r="BT103" s="1367"/>
      <c r="BU103" s="1367"/>
      <c r="BV103" s="1367"/>
      <c r="BW103" s="1367"/>
      <c r="BX103" s="1367"/>
      <c r="BY103" s="1367"/>
      <c r="BZ103" s="1367"/>
      <c r="CA103" s="1367"/>
      <c r="CB103" s="1367"/>
      <c r="CC103" s="1367"/>
      <c r="CD103" s="1367"/>
      <c r="CE103" s="1367"/>
    </row>
  </sheetData>
  <mergeCells count="74">
    <mergeCell ref="CB33:CC34"/>
    <mergeCell ref="C4:X5"/>
    <mergeCell ref="AJ15:AN16"/>
    <mergeCell ref="AJ19:AN20"/>
    <mergeCell ref="AR19:AS20"/>
    <mergeCell ref="AT19:AV20"/>
    <mergeCell ref="AJ11:AN12"/>
    <mergeCell ref="AR11:AS12"/>
    <mergeCell ref="AT11:AV12"/>
    <mergeCell ref="AR15:AS16"/>
    <mergeCell ref="AT15:AV16"/>
    <mergeCell ref="AE11:AF12"/>
    <mergeCell ref="AE15:AF16"/>
    <mergeCell ref="AE19:AF20"/>
    <mergeCell ref="BY51:CA51"/>
    <mergeCell ref="A101:CE101"/>
    <mergeCell ref="F42:H43"/>
    <mergeCell ref="AW11:BB12"/>
    <mergeCell ref="AW15:BB16"/>
    <mergeCell ref="AW19:BB20"/>
    <mergeCell ref="BQ41:BR42"/>
    <mergeCell ref="BY32:CA32"/>
    <mergeCell ref="CB24:CC25"/>
    <mergeCell ref="BS33:CA34"/>
    <mergeCell ref="BS24:CA25"/>
    <mergeCell ref="AG11:AI12"/>
    <mergeCell ref="AG15:AI16"/>
    <mergeCell ref="AG19:AI20"/>
    <mergeCell ref="F33:H34"/>
    <mergeCell ref="BQ33:BR34"/>
    <mergeCell ref="CB45:CC46"/>
    <mergeCell ref="BS41:CA42"/>
    <mergeCell ref="BS37:CA38"/>
    <mergeCell ref="BS45:CA46"/>
    <mergeCell ref="F37:H38"/>
    <mergeCell ref="BQ37:BR38"/>
    <mergeCell ref="CB41:CC42"/>
    <mergeCell ref="CB37:CC38"/>
    <mergeCell ref="CB63:CC64"/>
    <mergeCell ref="CB58:CC59"/>
    <mergeCell ref="BY62:CA62"/>
    <mergeCell ref="CB52:CC53"/>
    <mergeCell ref="BQ55:BR56"/>
    <mergeCell ref="CB55:CC56"/>
    <mergeCell ref="BS55:CA56"/>
    <mergeCell ref="BS52:CA53"/>
    <mergeCell ref="BS58:CA59"/>
    <mergeCell ref="BQ52:BR53"/>
    <mergeCell ref="BY70:CA70"/>
    <mergeCell ref="F71:H72"/>
    <mergeCell ref="BQ71:BR72"/>
    <mergeCell ref="BQ63:BR64"/>
    <mergeCell ref="BS63:CA64"/>
    <mergeCell ref="F80:H81"/>
    <mergeCell ref="BQ79:BR80"/>
    <mergeCell ref="CB71:CC72"/>
    <mergeCell ref="F75:H76"/>
    <mergeCell ref="BQ75:BR76"/>
    <mergeCell ref="CB75:CC76"/>
    <mergeCell ref="BS79:CA80"/>
    <mergeCell ref="BS75:CA76"/>
    <mergeCell ref="BS71:CA72"/>
    <mergeCell ref="BY89:CA89"/>
    <mergeCell ref="BQ90:BR91"/>
    <mergeCell ref="CB83:CC84"/>
    <mergeCell ref="BS83:CA84"/>
    <mergeCell ref="CB79:CC80"/>
    <mergeCell ref="CB96:CC97"/>
    <mergeCell ref="CB90:CC91"/>
    <mergeCell ref="BQ93:BR94"/>
    <mergeCell ref="CB93:CC94"/>
    <mergeCell ref="BS93:CA94"/>
    <mergeCell ref="BS90:CA91"/>
    <mergeCell ref="BS96:CA97"/>
  </mergeCells>
  <printOptions horizontalCentered="1"/>
  <pageMargins left="0.23622047244094499" right="0.23622047244094499" top="0.23622047244094499" bottom="0.23622047244094499" header="0" footer="0"/>
  <pageSetup paperSize="9" scale="2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59999389629810485"/>
  </sheetPr>
  <dimension ref="A1:DW95"/>
  <sheetViews>
    <sheetView view="pageBreakPreview" zoomScale="40" zoomScaleNormal="40" zoomScaleSheetLayoutView="40" zoomScalePageLayoutView="35" workbookViewId="0">
      <selection activeCell="BQ51" sqref="BQ51"/>
    </sheetView>
  </sheetViews>
  <sheetFormatPr defaultColWidth="2.44140625" defaultRowHeight="15.6"/>
  <cols>
    <col min="1" max="1" width="4.44140625" style="2" customWidth="1"/>
    <col min="2" max="2" width="3.88671875" style="2" customWidth="1"/>
    <col min="3" max="3" width="10.44140625" style="2" customWidth="1"/>
    <col min="4" max="35" width="3.88671875" style="2" customWidth="1"/>
    <col min="36" max="36" width="5.44140625" style="2" customWidth="1"/>
    <col min="37" max="46" width="3.88671875" style="2" customWidth="1"/>
    <col min="47" max="47" width="5.44140625" style="2" customWidth="1"/>
    <col min="48" max="83" width="3.88671875" style="2" customWidth="1"/>
    <col min="84" max="84" width="3" style="2" customWidth="1"/>
    <col min="85" max="86" width="2.44140625" style="2"/>
    <col min="128" max="209" width="2.44140625" style="2"/>
    <col min="210" max="210" width="3.88671875" style="2" customWidth="1"/>
    <col min="211" max="211" width="9.109375" style="2" customWidth="1"/>
    <col min="212" max="212" width="3.88671875" style="2" customWidth="1"/>
    <col min="213" max="216" width="1.44140625" style="2" customWidth="1"/>
    <col min="217" max="298" width="3.88671875" style="2" customWidth="1"/>
    <col min="299" max="465" width="2.44140625" style="2"/>
    <col min="466" max="466" width="3.88671875" style="2" customWidth="1"/>
    <col min="467" max="467" width="9.109375" style="2" customWidth="1"/>
    <col min="468" max="468" width="3.88671875" style="2" customWidth="1"/>
    <col min="469" max="472" width="1.44140625" style="2" customWidth="1"/>
    <col min="473" max="554" width="3.88671875" style="2" customWidth="1"/>
    <col min="555" max="721" width="2.44140625" style="2"/>
    <col min="722" max="722" width="3.88671875" style="2" customWidth="1"/>
    <col min="723" max="723" width="9.109375" style="2" customWidth="1"/>
    <col min="724" max="724" width="3.88671875" style="2" customWidth="1"/>
    <col min="725" max="728" width="1.44140625" style="2" customWidth="1"/>
    <col min="729" max="810" width="3.88671875" style="2" customWidth="1"/>
    <col min="811" max="977" width="2.44140625" style="2"/>
    <col min="978" max="978" width="3.88671875" style="2" customWidth="1"/>
    <col min="979" max="979" width="9.109375" style="2" customWidth="1"/>
    <col min="980" max="980" width="3.88671875" style="2" customWidth="1"/>
    <col min="981" max="984" width="1.44140625" style="2" customWidth="1"/>
    <col min="985" max="1066" width="3.88671875" style="2" customWidth="1"/>
    <col min="1067" max="1233" width="2.44140625" style="2"/>
    <col min="1234" max="1234" width="3.88671875" style="2" customWidth="1"/>
    <col min="1235" max="1235" width="9.109375" style="2" customWidth="1"/>
    <col min="1236" max="1236" width="3.88671875" style="2" customWidth="1"/>
    <col min="1237" max="1240" width="1.44140625" style="2" customWidth="1"/>
    <col min="1241" max="1322" width="3.88671875" style="2" customWidth="1"/>
    <col min="1323" max="1489" width="2.44140625" style="2"/>
    <col min="1490" max="1490" width="3.88671875" style="2" customWidth="1"/>
    <col min="1491" max="1491" width="9.109375" style="2" customWidth="1"/>
    <col min="1492" max="1492" width="3.88671875" style="2" customWidth="1"/>
    <col min="1493" max="1496" width="1.44140625" style="2" customWidth="1"/>
    <col min="1497" max="1578" width="3.88671875" style="2" customWidth="1"/>
    <col min="1579" max="1745" width="2.44140625" style="2"/>
    <col min="1746" max="1746" width="3.88671875" style="2" customWidth="1"/>
    <col min="1747" max="1747" width="9.109375" style="2" customWidth="1"/>
    <col min="1748" max="1748" width="3.88671875" style="2" customWidth="1"/>
    <col min="1749" max="1752" width="1.44140625" style="2" customWidth="1"/>
    <col min="1753" max="1834" width="3.88671875" style="2" customWidth="1"/>
    <col min="1835" max="2001" width="2.44140625" style="2"/>
    <col min="2002" max="2002" width="3.88671875" style="2" customWidth="1"/>
    <col min="2003" max="2003" width="9.109375" style="2" customWidth="1"/>
    <col min="2004" max="2004" width="3.88671875" style="2" customWidth="1"/>
    <col min="2005" max="2008" width="1.44140625" style="2" customWidth="1"/>
    <col min="2009" max="2090" width="3.88671875" style="2" customWidth="1"/>
    <col min="2091" max="2257" width="2.44140625" style="2"/>
    <col min="2258" max="2258" width="3.88671875" style="2" customWidth="1"/>
    <col min="2259" max="2259" width="9.109375" style="2" customWidth="1"/>
    <col min="2260" max="2260" width="3.88671875" style="2" customWidth="1"/>
    <col min="2261" max="2264" width="1.44140625" style="2" customWidth="1"/>
    <col min="2265" max="2346" width="3.88671875" style="2" customWidth="1"/>
    <col min="2347" max="2513" width="2.44140625" style="2"/>
    <col min="2514" max="2514" width="3.88671875" style="2" customWidth="1"/>
    <col min="2515" max="2515" width="9.109375" style="2" customWidth="1"/>
    <col min="2516" max="2516" width="3.88671875" style="2" customWidth="1"/>
    <col min="2517" max="2520" width="1.44140625" style="2" customWidth="1"/>
    <col min="2521" max="2602" width="3.88671875" style="2" customWidth="1"/>
    <col min="2603" max="2769" width="2.44140625" style="2"/>
    <col min="2770" max="2770" width="3.88671875" style="2" customWidth="1"/>
    <col min="2771" max="2771" width="9.109375" style="2" customWidth="1"/>
    <col min="2772" max="2772" width="3.88671875" style="2" customWidth="1"/>
    <col min="2773" max="2776" width="1.44140625" style="2" customWidth="1"/>
    <col min="2777" max="2858" width="3.88671875" style="2" customWidth="1"/>
    <col min="2859" max="3025" width="2.44140625" style="2"/>
    <col min="3026" max="3026" width="3.88671875" style="2" customWidth="1"/>
    <col min="3027" max="3027" width="9.109375" style="2" customWidth="1"/>
    <col min="3028" max="3028" width="3.88671875" style="2" customWidth="1"/>
    <col min="3029" max="3032" width="1.44140625" style="2" customWidth="1"/>
    <col min="3033" max="3114" width="3.88671875" style="2" customWidth="1"/>
    <col min="3115" max="3281" width="2.44140625" style="2"/>
    <col min="3282" max="3282" width="3.88671875" style="2" customWidth="1"/>
    <col min="3283" max="3283" width="9.109375" style="2" customWidth="1"/>
    <col min="3284" max="3284" width="3.88671875" style="2" customWidth="1"/>
    <col min="3285" max="3288" width="1.44140625" style="2" customWidth="1"/>
    <col min="3289" max="3370" width="3.88671875" style="2" customWidth="1"/>
    <col min="3371" max="3537" width="2.44140625" style="2"/>
    <col min="3538" max="3538" width="3.88671875" style="2" customWidth="1"/>
    <col min="3539" max="3539" width="9.109375" style="2" customWidth="1"/>
    <col min="3540" max="3540" width="3.88671875" style="2" customWidth="1"/>
    <col min="3541" max="3544" width="1.44140625" style="2" customWidth="1"/>
    <col min="3545" max="3626" width="3.88671875" style="2" customWidth="1"/>
    <col min="3627" max="3793" width="2.44140625" style="2"/>
    <col min="3794" max="3794" width="3.88671875" style="2" customWidth="1"/>
    <col min="3795" max="3795" width="9.109375" style="2" customWidth="1"/>
    <col min="3796" max="3796" width="3.88671875" style="2" customWidth="1"/>
    <col min="3797" max="3800" width="1.44140625" style="2" customWidth="1"/>
    <col min="3801" max="3882" width="3.88671875" style="2" customWidth="1"/>
    <col min="3883" max="4049" width="2.44140625" style="2"/>
    <col min="4050" max="4050" width="3.88671875" style="2" customWidth="1"/>
    <col min="4051" max="4051" width="9.109375" style="2" customWidth="1"/>
    <col min="4052" max="4052" width="3.88671875" style="2" customWidth="1"/>
    <col min="4053" max="4056" width="1.44140625" style="2" customWidth="1"/>
    <col min="4057" max="4138" width="3.88671875" style="2" customWidth="1"/>
    <col min="4139" max="4305" width="2.44140625" style="2"/>
    <col min="4306" max="4306" width="3.88671875" style="2" customWidth="1"/>
    <col min="4307" max="4307" width="9.109375" style="2" customWidth="1"/>
    <col min="4308" max="4308" width="3.88671875" style="2" customWidth="1"/>
    <col min="4309" max="4312" width="1.44140625" style="2" customWidth="1"/>
    <col min="4313" max="4394" width="3.88671875" style="2" customWidth="1"/>
    <col min="4395" max="4561" width="2.44140625" style="2"/>
    <col min="4562" max="4562" width="3.88671875" style="2" customWidth="1"/>
    <col min="4563" max="4563" width="9.109375" style="2" customWidth="1"/>
    <col min="4564" max="4564" width="3.88671875" style="2" customWidth="1"/>
    <col min="4565" max="4568" width="1.44140625" style="2" customWidth="1"/>
    <col min="4569" max="4650" width="3.88671875" style="2" customWidth="1"/>
    <col min="4651" max="4817" width="2.44140625" style="2"/>
    <col min="4818" max="4818" width="3.88671875" style="2" customWidth="1"/>
    <col min="4819" max="4819" width="9.109375" style="2" customWidth="1"/>
    <col min="4820" max="4820" width="3.88671875" style="2" customWidth="1"/>
    <col min="4821" max="4824" width="1.44140625" style="2" customWidth="1"/>
    <col min="4825" max="4906" width="3.88671875" style="2" customWidth="1"/>
    <col min="4907" max="5073" width="2.44140625" style="2"/>
    <col min="5074" max="5074" width="3.88671875" style="2" customWidth="1"/>
    <col min="5075" max="5075" width="9.109375" style="2" customWidth="1"/>
    <col min="5076" max="5076" width="3.88671875" style="2" customWidth="1"/>
    <col min="5077" max="5080" width="1.44140625" style="2" customWidth="1"/>
    <col min="5081" max="5162" width="3.88671875" style="2" customWidth="1"/>
    <col min="5163" max="5329" width="2.44140625" style="2"/>
    <col min="5330" max="5330" width="3.88671875" style="2" customWidth="1"/>
    <col min="5331" max="5331" width="9.109375" style="2" customWidth="1"/>
    <col min="5332" max="5332" width="3.88671875" style="2" customWidth="1"/>
    <col min="5333" max="5336" width="1.44140625" style="2" customWidth="1"/>
    <col min="5337" max="5418" width="3.88671875" style="2" customWidth="1"/>
    <col min="5419" max="5585" width="2.44140625" style="2"/>
    <col min="5586" max="5586" width="3.88671875" style="2" customWidth="1"/>
    <col min="5587" max="5587" width="9.109375" style="2" customWidth="1"/>
    <col min="5588" max="5588" width="3.88671875" style="2" customWidth="1"/>
    <col min="5589" max="5592" width="1.44140625" style="2" customWidth="1"/>
    <col min="5593" max="5674" width="3.88671875" style="2" customWidth="1"/>
    <col min="5675" max="5841" width="2.44140625" style="2"/>
    <col min="5842" max="5842" width="3.88671875" style="2" customWidth="1"/>
    <col min="5843" max="5843" width="9.109375" style="2" customWidth="1"/>
    <col min="5844" max="5844" width="3.88671875" style="2" customWidth="1"/>
    <col min="5845" max="5848" width="1.44140625" style="2" customWidth="1"/>
    <col min="5849" max="5930" width="3.88671875" style="2" customWidth="1"/>
    <col min="5931" max="6097" width="2.44140625" style="2"/>
    <col min="6098" max="6098" width="3.88671875" style="2" customWidth="1"/>
    <col min="6099" max="6099" width="9.109375" style="2" customWidth="1"/>
    <col min="6100" max="6100" width="3.88671875" style="2" customWidth="1"/>
    <col min="6101" max="6104" width="1.44140625" style="2" customWidth="1"/>
    <col min="6105" max="6186" width="3.88671875" style="2" customWidth="1"/>
    <col min="6187" max="6353" width="2.44140625" style="2"/>
    <col min="6354" max="6354" width="3.88671875" style="2" customWidth="1"/>
    <col min="6355" max="6355" width="9.109375" style="2" customWidth="1"/>
    <col min="6356" max="6356" width="3.88671875" style="2" customWidth="1"/>
    <col min="6357" max="6360" width="1.44140625" style="2" customWidth="1"/>
    <col min="6361" max="6442" width="3.88671875" style="2" customWidth="1"/>
    <col min="6443" max="6609" width="2.44140625" style="2"/>
    <col min="6610" max="6610" width="3.88671875" style="2" customWidth="1"/>
    <col min="6611" max="6611" width="9.109375" style="2" customWidth="1"/>
    <col min="6612" max="6612" width="3.88671875" style="2" customWidth="1"/>
    <col min="6613" max="6616" width="1.44140625" style="2" customWidth="1"/>
    <col min="6617" max="6698" width="3.88671875" style="2" customWidth="1"/>
    <col min="6699" max="6865" width="2.44140625" style="2"/>
    <col min="6866" max="6866" width="3.88671875" style="2" customWidth="1"/>
    <col min="6867" max="6867" width="9.109375" style="2" customWidth="1"/>
    <col min="6868" max="6868" width="3.88671875" style="2" customWidth="1"/>
    <col min="6869" max="6872" width="1.44140625" style="2" customWidth="1"/>
    <col min="6873" max="6954" width="3.88671875" style="2" customWidth="1"/>
    <col min="6955" max="7121" width="2.44140625" style="2"/>
    <col min="7122" max="7122" width="3.88671875" style="2" customWidth="1"/>
    <col min="7123" max="7123" width="9.109375" style="2" customWidth="1"/>
    <col min="7124" max="7124" width="3.88671875" style="2" customWidth="1"/>
    <col min="7125" max="7128" width="1.44140625" style="2" customWidth="1"/>
    <col min="7129" max="7210" width="3.88671875" style="2" customWidth="1"/>
    <col min="7211" max="7377" width="2.44140625" style="2"/>
    <col min="7378" max="7378" width="3.88671875" style="2" customWidth="1"/>
    <col min="7379" max="7379" width="9.109375" style="2" customWidth="1"/>
    <col min="7380" max="7380" width="3.88671875" style="2" customWidth="1"/>
    <col min="7381" max="7384" width="1.44140625" style="2" customWidth="1"/>
    <col min="7385" max="7466" width="3.88671875" style="2" customWidth="1"/>
    <col min="7467" max="7633" width="2.44140625" style="2"/>
    <col min="7634" max="7634" width="3.88671875" style="2" customWidth="1"/>
    <col min="7635" max="7635" width="9.109375" style="2" customWidth="1"/>
    <col min="7636" max="7636" width="3.88671875" style="2" customWidth="1"/>
    <col min="7637" max="7640" width="1.44140625" style="2" customWidth="1"/>
    <col min="7641" max="7722" width="3.88671875" style="2" customWidth="1"/>
    <col min="7723" max="7889" width="2.44140625" style="2"/>
    <col min="7890" max="7890" width="3.88671875" style="2" customWidth="1"/>
    <col min="7891" max="7891" width="9.109375" style="2" customWidth="1"/>
    <col min="7892" max="7892" width="3.88671875" style="2" customWidth="1"/>
    <col min="7893" max="7896" width="1.44140625" style="2" customWidth="1"/>
    <col min="7897" max="7978" width="3.88671875" style="2" customWidth="1"/>
    <col min="7979" max="8145" width="2.44140625" style="2"/>
    <col min="8146" max="8146" width="3.88671875" style="2" customWidth="1"/>
    <col min="8147" max="8147" width="9.109375" style="2" customWidth="1"/>
    <col min="8148" max="8148" width="3.88671875" style="2" customWidth="1"/>
    <col min="8149" max="8152" width="1.44140625" style="2" customWidth="1"/>
    <col min="8153" max="8234" width="3.88671875" style="2" customWidth="1"/>
    <col min="8235" max="8401" width="2.44140625" style="2"/>
    <col min="8402" max="8402" width="3.88671875" style="2" customWidth="1"/>
    <col min="8403" max="8403" width="9.109375" style="2" customWidth="1"/>
    <col min="8404" max="8404" width="3.88671875" style="2" customWidth="1"/>
    <col min="8405" max="8408" width="1.44140625" style="2" customWidth="1"/>
    <col min="8409" max="8490" width="3.88671875" style="2" customWidth="1"/>
    <col min="8491" max="8657" width="2.44140625" style="2"/>
    <col min="8658" max="8658" width="3.88671875" style="2" customWidth="1"/>
    <col min="8659" max="8659" width="9.109375" style="2" customWidth="1"/>
    <col min="8660" max="8660" width="3.88671875" style="2" customWidth="1"/>
    <col min="8661" max="8664" width="1.44140625" style="2" customWidth="1"/>
    <col min="8665" max="8746" width="3.88671875" style="2" customWidth="1"/>
    <col min="8747" max="8913" width="2.44140625" style="2"/>
    <col min="8914" max="8914" width="3.88671875" style="2" customWidth="1"/>
    <col min="8915" max="8915" width="9.109375" style="2" customWidth="1"/>
    <col min="8916" max="8916" width="3.88671875" style="2" customWidth="1"/>
    <col min="8917" max="8920" width="1.44140625" style="2" customWidth="1"/>
    <col min="8921" max="9002" width="3.88671875" style="2" customWidth="1"/>
    <col min="9003" max="9169" width="2.44140625" style="2"/>
    <col min="9170" max="9170" width="3.88671875" style="2" customWidth="1"/>
    <col min="9171" max="9171" width="9.109375" style="2" customWidth="1"/>
    <col min="9172" max="9172" width="3.88671875" style="2" customWidth="1"/>
    <col min="9173" max="9176" width="1.44140625" style="2" customWidth="1"/>
    <col min="9177" max="9258" width="3.88671875" style="2" customWidth="1"/>
    <col min="9259" max="9425" width="2.44140625" style="2"/>
    <col min="9426" max="9426" width="3.88671875" style="2" customWidth="1"/>
    <col min="9427" max="9427" width="9.109375" style="2" customWidth="1"/>
    <col min="9428" max="9428" width="3.88671875" style="2" customWidth="1"/>
    <col min="9429" max="9432" width="1.44140625" style="2" customWidth="1"/>
    <col min="9433" max="9514" width="3.88671875" style="2" customWidth="1"/>
    <col min="9515" max="9681" width="2.44140625" style="2"/>
    <col min="9682" max="9682" width="3.88671875" style="2" customWidth="1"/>
    <col min="9683" max="9683" width="9.109375" style="2" customWidth="1"/>
    <col min="9684" max="9684" width="3.88671875" style="2" customWidth="1"/>
    <col min="9685" max="9688" width="1.44140625" style="2" customWidth="1"/>
    <col min="9689" max="9770" width="3.88671875" style="2" customWidth="1"/>
    <col min="9771" max="9937" width="2.44140625" style="2"/>
    <col min="9938" max="9938" width="3.88671875" style="2" customWidth="1"/>
    <col min="9939" max="9939" width="9.109375" style="2" customWidth="1"/>
    <col min="9940" max="9940" width="3.88671875" style="2" customWidth="1"/>
    <col min="9941" max="9944" width="1.44140625" style="2" customWidth="1"/>
    <col min="9945" max="10026" width="3.88671875" style="2" customWidth="1"/>
    <col min="10027" max="10193" width="2.44140625" style="2"/>
    <col min="10194" max="10194" width="3.88671875" style="2" customWidth="1"/>
    <col min="10195" max="10195" width="9.109375" style="2" customWidth="1"/>
    <col min="10196" max="10196" width="3.88671875" style="2" customWidth="1"/>
    <col min="10197" max="10200" width="1.44140625" style="2" customWidth="1"/>
    <col min="10201" max="10282" width="3.88671875" style="2" customWidth="1"/>
    <col min="10283" max="10449" width="2.44140625" style="2"/>
    <col min="10450" max="10450" width="3.88671875" style="2" customWidth="1"/>
    <col min="10451" max="10451" width="9.109375" style="2" customWidth="1"/>
    <col min="10452" max="10452" width="3.88671875" style="2" customWidth="1"/>
    <col min="10453" max="10456" width="1.44140625" style="2" customWidth="1"/>
    <col min="10457" max="10538" width="3.88671875" style="2" customWidth="1"/>
    <col min="10539" max="10705" width="2.44140625" style="2"/>
    <col min="10706" max="10706" width="3.88671875" style="2" customWidth="1"/>
    <col min="10707" max="10707" width="9.109375" style="2" customWidth="1"/>
    <col min="10708" max="10708" width="3.88671875" style="2" customWidth="1"/>
    <col min="10709" max="10712" width="1.44140625" style="2" customWidth="1"/>
    <col min="10713" max="10794" width="3.88671875" style="2" customWidth="1"/>
    <col min="10795" max="10961" width="2.44140625" style="2"/>
    <col min="10962" max="10962" width="3.88671875" style="2" customWidth="1"/>
    <col min="10963" max="10963" width="9.109375" style="2" customWidth="1"/>
    <col min="10964" max="10964" width="3.88671875" style="2" customWidth="1"/>
    <col min="10965" max="10968" width="1.44140625" style="2" customWidth="1"/>
    <col min="10969" max="11050" width="3.88671875" style="2" customWidth="1"/>
    <col min="11051" max="11217" width="2.44140625" style="2"/>
    <col min="11218" max="11218" width="3.88671875" style="2" customWidth="1"/>
    <col min="11219" max="11219" width="9.109375" style="2" customWidth="1"/>
    <col min="11220" max="11220" width="3.88671875" style="2" customWidth="1"/>
    <col min="11221" max="11224" width="1.44140625" style="2" customWidth="1"/>
    <col min="11225" max="11306" width="3.88671875" style="2" customWidth="1"/>
    <col min="11307" max="11473" width="2.44140625" style="2"/>
    <col min="11474" max="11474" width="3.88671875" style="2" customWidth="1"/>
    <col min="11475" max="11475" width="9.109375" style="2" customWidth="1"/>
    <col min="11476" max="11476" width="3.88671875" style="2" customWidth="1"/>
    <col min="11477" max="11480" width="1.44140625" style="2" customWidth="1"/>
    <col min="11481" max="11562" width="3.88671875" style="2" customWidth="1"/>
    <col min="11563" max="11729" width="2.44140625" style="2"/>
    <col min="11730" max="11730" width="3.88671875" style="2" customWidth="1"/>
    <col min="11731" max="11731" width="9.109375" style="2" customWidth="1"/>
    <col min="11732" max="11732" width="3.88671875" style="2" customWidth="1"/>
    <col min="11733" max="11736" width="1.44140625" style="2" customWidth="1"/>
    <col min="11737" max="11818" width="3.88671875" style="2" customWidth="1"/>
    <col min="11819" max="11985" width="2.44140625" style="2"/>
    <col min="11986" max="11986" width="3.88671875" style="2" customWidth="1"/>
    <col min="11987" max="11987" width="9.109375" style="2" customWidth="1"/>
    <col min="11988" max="11988" width="3.88671875" style="2" customWidth="1"/>
    <col min="11989" max="11992" width="1.44140625" style="2" customWidth="1"/>
    <col min="11993" max="12074" width="3.88671875" style="2" customWidth="1"/>
    <col min="12075" max="12241" width="2.44140625" style="2"/>
    <col min="12242" max="12242" width="3.88671875" style="2" customWidth="1"/>
    <col min="12243" max="12243" width="9.109375" style="2" customWidth="1"/>
    <col min="12244" max="12244" width="3.88671875" style="2" customWidth="1"/>
    <col min="12245" max="12248" width="1.44140625" style="2" customWidth="1"/>
    <col min="12249" max="12330" width="3.88671875" style="2" customWidth="1"/>
    <col min="12331" max="12497" width="2.44140625" style="2"/>
    <col min="12498" max="12498" width="3.88671875" style="2" customWidth="1"/>
    <col min="12499" max="12499" width="9.109375" style="2" customWidth="1"/>
    <col min="12500" max="12500" width="3.88671875" style="2" customWidth="1"/>
    <col min="12501" max="12504" width="1.44140625" style="2" customWidth="1"/>
    <col min="12505" max="12586" width="3.88671875" style="2" customWidth="1"/>
    <col min="12587" max="12753" width="2.44140625" style="2"/>
    <col min="12754" max="12754" width="3.88671875" style="2" customWidth="1"/>
    <col min="12755" max="12755" width="9.109375" style="2" customWidth="1"/>
    <col min="12756" max="12756" width="3.88671875" style="2" customWidth="1"/>
    <col min="12757" max="12760" width="1.44140625" style="2" customWidth="1"/>
    <col min="12761" max="12842" width="3.88671875" style="2" customWidth="1"/>
    <col min="12843" max="13009" width="2.44140625" style="2"/>
    <col min="13010" max="13010" width="3.88671875" style="2" customWidth="1"/>
    <col min="13011" max="13011" width="9.109375" style="2" customWidth="1"/>
    <col min="13012" max="13012" width="3.88671875" style="2" customWidth="1"/>
    <col min="13013" max="13016" width="1.44140625" style="2" customWidth="1"/>
    <col min="13017" max="13098" width="3.88671875" style="2" customWidth="1"/>
    <col min="13099" max="13265" width="2.44140625" style="2"/>
    <col min="13266" max="13266" width="3.88671875" style="2" customWidth="1"/>
    <col min="13267" max="13267" width="9.109375" style="2" customWidth="1"/>
    <col min="13268" max="13268" width="3.88671875" style="2" customWidth="1"/>
    <col min="13269" max="13272" width="1.44140625" style="2" customWidth="1"/>
    <col min="13273" max="13354" width="3.88671875" style="2" customWidth="1"/>
    <col min="13355" max="13521" width="2.44140625" style="2"/>
    <col min="13522" max="13522" width="3.88671875" style="2" customWidth="1"/>
    <col min="13523" max="13523" width="9.109375" style="2" customWidth="1"/>
    <col min="13524" max="13524" width="3.88671875" style="2" customWidth="1"/>
    <col min="13525" max="13528" width="1.44140625" style="2" customWidth="1"/>
    <col min="13529" max="13610" width="3.88671875" style="2" customWidth="1"/>
    <col min="13611" max="13777" width="2.44140625" style="2"/>
    <col min="13778" max="13778" width="3.88671875" style="2" customWidth="1"/>
    <col min="13779" max="13779" width="9.109375" style="2" customWidth="1"/>
    <col min="13780" max="13780" width="3.88671875" style="2" customWidth="1"/>
    <col min="13781" max="13784" width="1.44140625" style="2" customWidth="1"/>
    <col min="13785" max="13866" width="3.88671875" style="2" customWidth="1"/>
    <col min="13867" max="14033" width="2.44140625" style="2"/>
    <col min="14034" max="14034" width="3.88671875" style="2" customWidth="1"/>
    <col min="14035" max="14035" width="9.109375" style="2" customWidth="1"/>
    <col min="14036" max="14036" width="3.88671875" style="2" customWidth="1"/>
    <col min="14037" max="14040" width="1.44140625" style="2" customWidth="1"/>
    <col min="14041" max="14122" width="3.88671875" style="2" customWidth="1"/>
    <col min="14123" max="14289" width="2.44140625" style="2"/>
    <col min="14290" max="14290" width="3.88671875" style="2" customWidth="1"/>
    <col min="14291" max="14291" width="9.109375" style="2" customWidth="1"/>
    <col min="14292" max="14292" width="3.88671875" style="2" customWidth="1"/>
    <col min="14293" max="14296" width="1.44140625" style="2" customWidth="1"/>
    <col min="14297" max="14378" width="3.88671875" style="2" customWidth="1"/>
    <col min="14379" max="14545" width="2.44140625" style="2"/>
    <col min="14546" max="14546" width="3.88671875" style="2" customWidth="1"/>
    <col min="14547" max="14547" width="9.109375" style="2" customWidth="1"/>
    <col min="14548" max="14548" width="3.88671875" style="2" customWidth="1"/>
    <col min="14549" max="14552" width="1.44140625" style="2" customWidth="1"/>
    <col min="14553" max="14634" width="3.88671875" style="2" customWidth="1"/>
    <col min="14635" max="14801" width="2.44140625" style="2"/>
    <col min="14802" max="14802" width="3.88671875" style="2" customWidth="1"/>
    <col min="14803" max="14803" width="9.109375" style="2" customWidth="1"/>
    <col min="14804" max="14804" width="3.88671875" style="2" customWidth="1"/>
    <col min="14805" max="14808" width="1.44140625" style="2" customWidth="1"/>
    <col min="14809" max="14890" width="3.88671875" style="2" customWidth="1"/>
    <col min="14891" max="15057" width="2.44140625" style="2"/>
    <col min="15058" max="15058" width="3.88671875" style="2" customWidth="1"/>
    <col min="15059" max="15059" width="9.109375" style="2" customWidth="1"/>
    <col min="15060" max="15060" width="3.88671875" style="2" customWidth="1"/>
    <col min="15061" max="15064" width="1.44140625" style="2" customWidth="1"/>
    <col min="15065" max="15146" width="3.88671875" style="2" customWidth="1"/>
    <col min="15147" max="15313" width="2.44140625" style="2"/>
    <col min="15314" max="15314" width="3.88671875" style="2" customWidth="1"/>
    <col min="15315" max="15315" width="9.109375" style="2" customWidth="1"/>
    <col min="15316" max="15316" width="3.88671875" style="2" customWidth="1"/>
    <col min="15317" max="15320" width="1.44140625" style="2" customWidth="1"/>
    <col min="15321" max="15402" width="3.88671875" style="2" customWidth="1"/>
    <col min="15403" max="15569" width="2.44140625" style="2"/>
    <col min="15570" max="15570" width="3.88671875" style="2" customWidth="1"/>
    <col min="15571" max="15571" width="9.109375" style="2" customWidth="1"/>
    <col min="15572" max="15572" width="3.88671875" style="2" customWidth="1"/>
    <col min="15573" max="15576" width="1.44140625" style="2" customWidth="1"/>
    <col min="15577" max="15658" width="3.88671875" style="2" customWidth="1"/>
    <col min="15659" max="15825" width="2.44140625" style="2"/>
    <col min="15826" max="15826" width="3.88671875" style="2" customWidth="1"/>
    <col min="15827" max="15827" width="9.109375" style="2" customWidth="1"/>
    <col min="15828" max="15828" width="3.88671875" style="2" customWidth="1"/>
    <col min="15829" max="15832" width="1.44140625" style="2" customWidth="1"/>
    <col min="15833" max="15914" width="3.88671875" style="2" customWidth="1"/>
    <col min="15915" max="16081" width="2.44140625" style="2"/>
    <col min="16082" max="16082" width="3.88671875" style="2" customWidth="1"/>
    <col min="16083" max="16083" width="9.109375" style="2" customWidth="1"/>
    <col min="16084" max="16084" width="3.88671875" style="2" customWidth="1"/>
    <col min="16085" max="16088" width="1.44140625" style="2" customWidth="1"/>
    <col min="16089" max="16170" width="3.88671875" style="2" customWidth="1"/>
    <col min="16171" max="16384" width="2.44140625" style="2"/>
  </cols>
  <sheetData>
    <row r="1" spans="2:127" ht="81" customHeight="1" thickBot="1"/>
    <row r="2" spans="2:127" s="49" customFormat="1" ht="24.9" customHeight="1">
      <c r="B2" s="53"/>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481"/>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row>
    <row r="3" spans="2:127" s="49" customFormat="1" ht="30" customHeight="1">
      <c r="B3" s="481"/>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481"/>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row>
    <row r="4" spans="2:127" s="49" customFormat="1" ht="30" customHeight="1">
      <c r="B4" s="484"/>
      <c r="C4" s="2175" t="s">
        <v>1631</v>
      </c>
      <c r="D4" s="2175"/>
      <c r="E4" s="2175"/>
      <c r="F4" s="2175"/>
      <c r="G4" s="2175"/>
      <c r="H4" s="2175"/>
      <c r="I4" s="2175"/>
      <c r="J4" s="2175"/>
      <c r="K4" s="2175"/>
      <c r="L4" s="2175"/>
      <c r="M4" s="2175"/>
      <c r="N4" s="2175"/>
      <c r="O4" s="2175"/>
      <c r="P4" s="2175"/>
      <c r="Q4" s="2175"/>
      <c r="R4" s="2175"/>
      <c r="S4" s="2175"/>
      <c r="T4" s="2175"/>
      <c r="U4" s="2175"/>
      <c r="V4" s="2175"/>
      <c r="W4" s="2175"/>
      <c r="X4" s="2175"/>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48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row>
    <row r="5" spans="2:127" s="49" customFormat="1" ht="30" customHeight="1">
      <c r="B5" s="485"/>
      <c r="C5" s="2175"/>
      <c r="D5" s="2175"/>
      <c r="E5" s="2175"/>
      <c r="F5" s="2175"/>
      <c r="G5" s="2175"/>
      <c r="H5" s="2175"/>
      <c r="I5" s="2175"/>
      <c r="J5" s="2175"/>
      <c r="K5" s="2175"/>
      <c r="L5" s="2175"/>
      <c r="M5" s="2175"/>
      <c r="N5" s="2175"/>
      <c r="O5" s="2175"/>
      <c r="P5" s="2175"/>
      <c r="Q5" s="2175"/>
      <c r="R5" s="2175"/>
      <c r="S5" s="2175"/>
      <c r="T5" s="2175"/>
      <c r="U5" s="2175"/>
      <c r="V5" s="2175"/>
      <c r="W5" s="2175"/>
      <c r="X5" s="2175"/>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48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row>
    <row r="6" spans="2:127" s="49" customFormat="1" ht="30" customHeight="1">
      <c r="B6" s="485"/>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485"/>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row>
    <row r="7" spans="2:127" s="49" customFormat="1" ht="30" customHeight="1">
      <c r="B7" s="1395"/>
      <c r="C7" s="103" t="s">
        <v>1685</v>
      </c>
      <c r="D7" s="380" t="s">
        <v>1686</v>
      </c>
      <c r="E7" s="17"/>
      <c r="F7" s="1"/>
      <c r="G7" s="58"/>
      <c r="H7" s="61"/>
      <c r="I7" s="61"/>
      <c r="J7" s="70"/>
      <c r="K7" s="1369"/>
      <c r="L7" s="1369"/>
      <c r="M7" s="1369"/>
      <c r="N7" s="1369"/>
      <c r="O7" s="1369"/>
      <c r="P7" s="70"/>
      <c r="Q7" s="70"/>
      <c r="R7" s="1"/>
      <c r="S7" s="1"/>
      <c r="T7" s="1"/>
      <c r="U7" s="1"/>
      <c r="V7" s="1"/>
      <c r="W7" s="1"/>
      <c r="X7" s="1"/>
      <c r="Y7" s="1"/>
      <c r="Z7" s="1"/>
      <c r="AA7" s="1"/>
      <c r="AB7" s="1"/>
      <c r="AC7" s="1"/>
      <c r="AD7" s="1"/>
      <c r="AE7" s="1"/>
      <c r="AF7" s="1"/>
      <c r="AG7" s="1"/>
      <c r="AH7" s="70"/>
      <c r="AI7" s="70"/>
      <c r="AJ7" s="70"/>
      <c r="AK7" s="17"/>
      <c r="AL7" s="74"/>
      <c r="AM7" s="75"/>
      <c r="AN7" s="61"/>
      <c r="AO7" s="61"/>
      <c r="AP7" s="70"/>
      <c r="AQ7" s="84"/>
      <c r="AR7" s="84"/>
      <c r="AS7" s="84"/>
      <c r="AT7" s="84"/>
      <c r="AU7" s="84"/>
      <c r="AV7" s="84"/>
      <c r="AW7" s="84"/>
      <c r="AX7" s="84"/>
      <c r="AY7" s="84"/>
      <c r="AZ7" s="84"/>
      <c r="BA7" s="84"/>
      <c r="BB7" s="84"/>
      <c r="BC7" s="84"/>
      <c r="BD7" s="88"/>
      <c r="BE7" s="88"/>
      <c r="BF7" s="88"/>
      <c r="BG7" s="88"/>
      <c r="BH7" s="88"/>
      <c r="BI7" s="88"/>
      <c r="BJ7" s="88"/>
      <c r="BK7" s="88"/>
      <c r="BL7" s="88"/>
      <c r="BM7" s="88"/>
      <c r="BN7" s="88"/>
      <c r="BO7" s="88"/>
      <c r="BP7" s="88"/>
      <c r="BQ7" s="88"/>
      <c r="BR7" s="88"/>
      <c r="BS7" s="88"/>
      <c r="BT7" s="88"/>
      <c r="BU7" s="88"/>
      <c r="BV7" s="374"/>
      <c r="BW7" s="374"/>
      <c r="BX7" s="374"/>
      <c r="BY7" s="374"/>
      <c r="BZ7" s="374"/>
      <c r="CA7" s="374"/>
      <c r="CE7" s="486"/>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row>
    <row r="8" spans="2:127" s="49" customFormat="1" ht="30" customHeight="1">
      <c r="B8" s="482"/>
      <c r="C8" s="104"/>
      <c r="D8" s="59" t="s">
        <v>1687</v>
      </c>
      <c r="E8" s="17"/>
      <c r="F8" s="1"/>
      <c r="G8" s="58"/>
      <c r="H8" s="61"/>
      <c r="I8" s="61"/>
      <c r="J8" s="70"/>
      <c r="K8" s="1369"/>
      <c r="L8" s="1369"/>
      <c r="M8" s="1369"/>
      <c r="N8" s="1369"/>
      <c r="O8" s="1369"/>
      <c r="P8" s="70"/>
      <c r="Q8" s="70"/>
      <c r="R8" s="1"/>
      <c r="S8" s="1"/>
      <c r="T8" s="1"/>
      <c r="U8" s="1"/>
      <c r="V8" s="1"/>
      <c r="W8" s="1"/>
      <c r="X8" s="1"/>
      <c r="Y8" s="1"/>
      <c r="Z8" s="1"/>
      <c r="AA8" s="1"/>
      <c r="AB8" s="1"/>
      <c r="AC8" s="1"/>
      <c r="AD8" s="1"/>
      <c r="AE8" s="1"/>
      <c r="AF8" s="1"/>
      <c r="AG8" s="1"/>
      <c r="AH8" s="70"/>
      <c r="AI8" s="70"/>
      <c r="AJ8" s="70"/>
      <c r="AK8" s="17"/>
      <c r="AL8" s="74"/>
      <c r="AM8" s="75"/>
      <c r="AN8" s="61"/>
      <c r="AO8" s="61"/>
      <c r="AP8" s="70"/>
      <c r="AQ8" s="84"/>
      <c r="AR8" s="84"/>
      <c r="AS8" s="84"/>
      <c r="AT8" s="84"/>
      <c r="AU8" s="84"/>
      <c r="AV8" s="84"/>
      <c r="AW8" s="84"/>
      <c r="AX8" s="84"/>
      <c r="AY8" s="84"/>
      <c r="AZ8" s="84"/>
      <c r="BA8" s="84"/>
      <c r="BB8" s="84"/>
      <c r="BC8" s="8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E8" s="486"/>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row>
    <row r="9" spans="2:127" s="49" customFormat="1" ht="30" customHeight="1">
      <c r="B9" s="482"/>
      <c r="C9" s="104"/>
      <c r="D9" s="1"/>
      <c r="E9" s="17"/>
      <c r="F9" s="75"/>
      <c r="G9" s="75"/>
      <c r="H9" s="70"/>
      <c r="I9" s="70"/>
      <c r="J9" s="70"/>
      <c r="K9" s="70"/>
      <c r="L9" s="70"/>
      <c r="M9" s="70"/>
      <c r="N9" s="70"/>
      <c r="O9" s="70"/>
      <c r="P9" s="70"/>
      <c r="Q9" s="70"/>
      <c r="R9" s="70"/>
      <c r="S9" s="1"/>
      <c r="T9" s="1"/>
      <c r="U9" s="1"/>
      <c r="V9" s="1"/>
      <c r="W9" s="1"/>
      <c r="X9" s="1"/>
      <c r="Y9" s="1"/>
      <c r="Z9" s="1"/>
      <c r="AA9" s="1"/>
      <c r="AB9" s="1"/>
      <c r="AC9" s="1"/>
      <c r="AD9" s="1"/>
      <c r="AE9" s="1"/>
      <c r="AF9" s="1"/>
      <c r="AG9" s="1"/>
      <c r="AH9" s="70"/>
      <c r="AI9" s="70"/>
      <c r="AJ9" s="70"/>
      <c r="AK9" s="70"/>
      <c r="AL9" s="70"/>
      <c r="AM9" s="70"/>
      <c r="AN9" s="70"/>
      <c r="AO9" s="70"/>
      <c r="AP9" s="70"/>
      <c r="AQ9" s="84"/>
      <c r="AR9" s="84"/>
      <c r="AS9" s="84"/>
      <c r="AT9" s="84"/>
      <c r="AU9" s="84"/>
      <c r="AV9" s="84"/>
      <c r="AW9" s="84"/>
      <c r="AX9" s="84"/>
      <c r="AY9" s="84"/>
      <c r="AZ9" s="84"/>
      <c r="BA9" s="84"/>
      <c r="BB9" s="84"/>
      <c r="BC9" s="84"/>
      <c r="BY9" s="2203">
        <v>3300</v>
      </c>
      <c r="BZ9" s="2203"/>
      <c r="CA9" s="2203"/>
      <c r="CE9" s="486"/>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row>
    <row r="10" spans="2:127" s="49" customFormat="1" ht="30" customHeight="1">
      <c r="B10" s="482"/>
      <c r="C10" s="62"/>
      <c r="D10" s="363" t="s">
        <v>778</v>
      </c>
      <c r="E10" s="62"/>
      <c r="F10" s="64" t="s">
        <v>1688</v>
      </c>
      <c r="G10" s="92"/>
      <c r="H10" s="62"/>
      <c r="I10" s="71"/>
      <c r="J10" s="71"/>
      <c r="K10" s="71"/>
      <c r="L10" s="71"/>
      <c r="M10" s="71"/>
      <c r="N10" s="71"/>
      <c r="O10" s="71"/>
      <c r="P10" s="71"/>
      <c r="Q10" s="71"/>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2"/>
      <c r="AQ10" s="84"/>
      <c r="AR10" s="84"/>
      <c r="AS10" s="84"/>
      <c r="AT10" s="84"/>
      <c r="AU10" s="84"/>
      <c r="AV10" s="84"/>
      <c r="AW10" s="84"/>
      <c r="AX10" s="84"/>
      <c r="AY10" s="84"/>
      <c r="AZ10" s="84"/>
      <c r="BA10" s="84"/>
      <c r="BB10" s="84"/>
      <c r="BC10" s="84"/>
      <c r="BV10" s="2196" t="s">
        <v>916</v>
      </c>
      <c r="BW10" s="2183"/>
      <c r="BX10" s="2183"/>
      <c r="BY10" s="2197"/>
      <c r="BZ10" s="2198"/>
      <c r="CA10" s="2199"/>
      <c r="CB10" s="84"/>
      <c r="CE10" s="486"/>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row>
    <row r="11" spans="2:127" s="49" customFormat="1" ht="30" customHeight="1">
      <c r="B11" s="482"/>
      <c r="C11" s="62"/>
      <c r="D11" s="63"/>
      <c r="E11" s="62"/>
      <c r="F11" s="64" t="s">
        <v>1689</v>
      </c>
      <c r="G11" s="92"/>
      <c r="H11" s="62"/>
      <c r="I11" s="71"/>
      <c r="J11" s="71"/>
      <c r="K11" s="71"/>
      <c r="L11" s="71"/>
      <c r="M11" s="71"/>
      <c r="N11" s="71"/>
      <c r="O11" s="71"/>
      <c r="P11" s="71"/>
      <c r="Q11" s="71"/>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2"/>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V11" s="2183"/>
      <c r="BW11" s="2183"/>
      <c r="BX11" s="2183"/>
      <c r="BY11" s="2200"/>
      <c r="BZ11" s="2201"/>
      <c r="CA11" s="2202"/>
      <c r="CB11" s="84"/>
      <c r="CE11" s="486"/>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row>
    <row r="12" spans="2:127" s="49" customFormat="1" ht="30" customHeight="1">
      <c r="B12" s="482"/>
      <c r="C12" s="374"/>
      <c r="D12" s="63"/>
      <c r="E12" s="62"/>
      <c r="F12" s="56" t="s">
        <v>1690</v>
      </c>
      <c r="G12" s="92"/>
      <c r="H12" s="62"/>
      <c r="I12" s="71"/>
      <c r="J12" s="71"/>
      <c r="K12" s="71"/>
      <c r="L12" s="71"/>
      <c r="M12" s="71"/>
      <c r="N12" s="71"/>
      <c r="O12" s="71"/>
      <c r="P12" s="71"/>
      <c r="Q12" s="71"/>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2"/>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V12" s="84"/>
      <c r="BW12" s="84"/>
      <c r="BX12" s="84"/>
      <c r="BY12" s="84"/>
      <c r="BZ12" s="84"/>
      <c r="CA12" s="84"/>
      <c r="CE12" s="486"/>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row>
    <row r="13" spans="2:127" s="49" customFormat="1" ht="30" customHeight="1">
      <c r="B13" s="482"/>
      <c r="C13" s="374"/>
      <c r="D13" s="63"/>
      <c r="E13" s="62"/>
      <c r="F13" s="56" t="s">
        <v>1691</v>
      </c>
      <c r="G13" s="92"/>
      <c r="H13" s="62"/>
      <c r="I13" s="71"/>
      <c r="J13" s="71"/>
      <c r="K13" s="71"/>
      <c r="L13" s="71"/>
      <c r="M13" s="71"/>
      <c r="N13" s="71"/>
      <c r="O13" s="71"/>
      <c r="P13" s="71"/>
      <c r="Q13" s="71"/>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2"/>
      <c r="AQ13" s="84"/>
      <c r="AR13" s="84"/>
      <c r="AS13" s="84"/>
      <c r="AT13" s="84"/>
      <c r="AU13" s="84"/>
      <c r="AV13" s="84"/>
      <c r="AW13" s="84"/>
      <c r="AX13" s="84"/>
      <c r="AY13" s="84"/>
      <c r="AZ13" s="84"/>
      <c r="BA13" s="84"/>
      <c r="BB13" s="84"/>
      <c r="BC13" s="84"/>
      <c r="BD13" s="84"/>
      <c r="BE13" s="84"/>
      <c r="BF13" s="84"/>
      <c r="BG13" s="84"/>
      <c r="BH13" s="84"/>
      <c r="BI13" s="84"/>
      <c r="BJ13" s="84"/>
      <c r="BK13" s="84"/>
      <c r="BL13" s="84"/>
      <c r="BM13" s="84"/>
      <c r="BN13" s="84"/>
      <c r="CE13" s="486"/>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row>
    <row r="14" spans="2:127" s="49" customFormat="1" ht="30" customHeight="1">
      <c r="B14" s="482"/>
      <c r="C14" s="374"/>
      <c r="D14" s="58"/>
      <c r="E14" s="374"/>
      <c r="F14" s="65"/>
      <c r="G14" s="92"/>
      <c r="H14" s="374"/>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80"/>
      <c r="AJ14" s="380"/>
      <c r="AK14" s="380"/>
      <c r="AL14" s="380"/>
      <c r="AM14" s="380"/>
      <c r="AN14" s="380"/>
      <c r="AO14" s="380"/>
      <c r="AP14" s="374"/>
      <c r="AQ14" s="84"/>
      <c r="AR14" s="84"/>
      <c r="AS14" s="84"/>
      <c r="AT14" s="84"/>
      <c r="AU14" s="84"/>
      <c r="AV14" s="84"/>
      <c r="AW14" s="84"/>
      <c r="AX14" s="84"/>
      <c r="AY14" s="84"/>
      <c r="AZ14" s="84"/>
      <c r="BA14" s="84"/>
      <c r="BB14" s="84"/>
      <c r="BC14" s="84"/>
      <c r="BD14" s="84"/>
      <c r="BE14" s="84"/>
      <c r="BF14" s="84"/>
      <c r="BG14" s="84"/>
      <c r="BH14" s="84"/>
      <c r="BI14" s="84"/>
      <c r="BJ14" s="84"/>
      <c r="BK14" s="84"/>
      <c r="BL14" s="84"/>
      <c r="BM14" s="84"/>
      <c r="BN14" s="84"/>
      <c r="CE14" s="486"/>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row>
    <row r="15" spans="2:127" s="49" customFormat="1" ht="30" customHeight="1">
      <c r="B15" s="486"/>
      <c r="C15" s="374"/>
      <c r="D15" s="2194" t="s">
        <v>729</v>
      </c>
      <c r="E15" s="2195"/>
      <c r="F15" s="60" t="s">
        <v>1692</v>
      </c>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c r="BO15" s="50"/>
      <c r="BP15" s="50"/>
      <c r="BQ15" s="50"/>
      <c r="BR15" s="50"/>
      <c r="BS15" s="50"/>
      <c r="BT15" s="50"/>
      <c r="BU15" s="50"/>
      <c r="BV15" s="2196" t="s">
        <v>918</v>
      </c>
      <c r="BW15" s="2183"/>
      <c r="BX15" s="2183"/>
      <c r="BY15" s="2197"/>
      <c r="BZ15" s="2198"/>
      <c r="CA15" s="2199"/>
      <c r="CE15" s="486"/>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row>
    <row r="16" spans="2:127" s="50" customFormat="1" ht="30" customHeight="1">
      <c r="B16" s="487"/>
      <c r="C16" s="374"/>
      <c r="D16" s="2195"/>
      <c r="E16" s="2195"/>
      <c r="F16" s="66" t="s">
        <v>1693</v>
      </c>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V16" s="2183"/>
      <c r="BW16" s="2183"/>
      <c r="BX16" s="2183"/>
      <c r="BY16" s="2200"/>
      <c r="BZ16" s="2201"/>
      <c r="CA16" s="2202"/>
      <c r="CC16" s="113"/>
      <c r="CD16" s="113"/>
      <c r="CE16" s="487"/>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row>
    <row r="17" spans="2:127" s="50" customFormat="1" ht="30" customHeight="1">
      <c r="B17" s="487"/>
      <c r="C17" s="374"/>
      <c r="D17" s="67"/>
      <c r="E17" s="374"/>
      <c r="F17" s="65"/>
      <c r="G17" s="92"/>
      <c r="H17" s="374"/>
      <c r="I17" s="380"/>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80"/>
      <c r="AJ17" s="380"/>
      <c r="AK17" s="380"/>
      <c r="AL17" s="380"/>
      <c r="AM17" s="380"/>
      <c r="AN17" s="380"/>
      <c r="AO17" s="380"/>
      <c r="AP17" s="37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V17" s="84"/>
      <c r="BW17" s="84"/>
      <c r="BX17" s="84"/>
      <c r="BY17" s="84"/>
      <c r="BZ17" s="84"/>
      <c r="CA17" s="84"/>
      <c r="CC17" s="113"/>
      <c r="CD17" s="113"/>
      <c r="CE17" s="48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row>
    <row r="18" spans="2:127" s="50" customFormat="1" ht="30" customHeight="1">
      <c r="B18" s="389"/>
      <c r="C18" s="374"/>
      <c r="D18" s="2194" t="s">
        <v>1662</v>
      </c>
      <c r="E18" s="2195"/>
      <c r="F18" s="111" t="s">
        <v>1694</v>
      </c>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V18" s="2196" t="s">
        <v>987</v>
      </c>
      <c r="BW18" s="2183"/>
      <c r="BX18" s="2183"/>
      <c r="BY18" s="2197"/>
      <c r="BZ18" s="2198"/>
      <c r="CA18" s="2199"/>
      <c r="CC18" s="83"/>
      <c r="CD18" s="83"/>
      <c r="CE18" s="389"/>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row>
    <row r="19" spans="2:127" s="50" customFormat="1" ht="30" customHeight="1">
      <c r="B19" s="389"/>
      <c r="C19" s="374"/>
      <c r="D19" s="2195"/>
      <c r="E19" s="2195"/>
      <c r="F19" s="66" t="s">
        <v>1694</v>
      </c>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V19" s="2183"/>
      <c r="BW19" s="2183"/>
      <c r="BX19" s="2183"/>
      <c r="BY19" s="2200"/>
      <c r="BZ19" s="2201"/>
      <c r="CA19" s="2202"/>
      <c r="CC19" s="83"/>
      <c r="CD19" s="83"/>
      <c r="CE19" s="38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row>
    <row r="20" spans="2:127" s="50" customFormat="1" ht="30" customHeight="1">
      <c r="B20" s="389"/>
      <c r="C20" s="374"/>
      <c r="D20" s="1380"/>
      <c r="E20" s="374"/>
      <c r="F20" s="374"/>
      <c r="G20" s="92"/>
      <c r="H20" s="374"/>
      <c r="I20" s="380"/>
      <c r="J20" s="380"/>
      <c r="K20" s="380"/>
      <c r="L20" s="380"/>
      <c r="M20" s="380"/>
      <c r="N20" s="380"/>
      <c r="O20" s="380"/>
      <c r="P20" s="380"/>
      <c r="Q20" s="380"/>
      <c r="R20" s="380"/>
      <c r="S20" s="380"/>
      <c r="T20" s="380"/>
      <c r="U20" s="380"/>
      <c r="V20" s="380"/>
      <c r="W20" s="380"/>
      <c r="X20" s="380"/>
      <c r="Y20" s="380"/>
      <c r="Z20" s="380"/>
      <c r="AA20" s="380"/>
      <c r="AB20" s="380"/>
      <c r="AC20" s="380"/>
      <c r="AD20" s="380"/>
      <c r="AE20" s="380"/>
      <c r="AF20" s="380"/>
      <c r="AG20" s="380"/>
      <c r="AH20" s="380"/>
      <c r="AI20" s="380"/>
      <c r="AJ20" s="380"/>
      <c r="AK20" s="380"/>
      <c r="AL20" s="380"/>
      <c r="AM20" s="380"/>
      <c r="AN20" s="380"/>
      <c r="AO20" s="380"/>
      <c r="AP20" s="37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V20" s="84"/>
      <c r="BW20" s="84"/>
      <c r="BX20" s="84"/>
      <c r="BY20" s="84"/>
      <c r="BZ20" s="84"/>
      <c r="CA20" s="84"/>
      <c r="CC20" s="83"/>
      <c r="CD20" s="83"/>
      <c r="CE20" s="389"/>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row>
    <row r="21" spans="2:127" s="50" customFormat="1" ht="30" customHeight="1">
      <c r="B21" s="389"/>
      <c r="D21" s="2194" t="s">
        <v>851</v>
      </c>
      <c r="E21" s="2195"/>
      <c r="F21" s="111" t="s">
        <v>1695</v>
      </c>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BD21" s="84"/>
      <c r="BE21" s="84"/>
      <c r="BF21" s="84"/>
      <c r="BG21" s="84"/>
      <c r="BH21" s="84"/>
      <c r="BI21" s="84"/>
      <c r="BJ21" s="84"/>
      <c r="BK21" s="84"/>
      <c r="BL21" s="84"/>
      <c r="BM21" s="84"/>
      <c r="BN21" s="84"/>
      <c r="BO21" s="84"/>
      <c r="BP21" s="84"/>
      <c r="BV21" s="2196" t="s">
        <v>990</v>
      </c>
      <c r="BW21" s="2183"/>
      <c r="BX21" s="2183"/>
      <c r="BY21" s="2197"/>
      <c r="BZ21" s="2198"/>
      <c r="CA21" s="2199"/>
      <c r="CC21" s="83"/>
      <c r="CD21" s="83"/>
      <c r="CE21" s="389"/>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row>
    <row r="22" spans="2:127" s="50" customFormat="1" ht="30" customHeight="1">
      <c r="B22" s="389"/>
      <c r="C22" s="51"/>
      <c r="D22" s="2195"/>
      <c r="E22" s="2195"/>
      <c r="F22" s="114" t="s">
        <v>1696</v>
      </c>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51"/>
      <c r="AR22" s="51"/>
      <c r="AS22" s="51"/>
      <c r="AT22" s="51"/>
      <c r="AU22" s="51"/>
      <c r="AV22" s="51"/>
      <c r="AW22" s="51"/>
      <c r="AX22" s="51"/>
      <c r="AY22" s="51"/>
      <c r="AZ22" s="51"/>
      <c r="BA22" s="51"/>
      <c r="BB22" s="51"/>
      <c r="BC22" s="51"/>
      <c r="BD22" s="84"/>
      <c r="BE22" s="84"/>
      <c r="BF22" s="84"/>
      <c r="BG22" s="84"/>
      <c r="BH22" s="84"/>
      <c r="BI22" s="84"/>
      <c r="BJ22" s="84"/>
      <c r="BK22" s="84"/>
      <c r="BL22" s="84"/>
      <c r="BM22" s="84"/>
      <c r="BN22" s="84"/>
      <c r="BO22" s="84"/>
      <c r="BP22" s="84"/>
      <c r="BV22" s="2183"/>
      <c r="BW22" s="2183"/>
      <c r="BX22" s="2183"/>
      <c r="BY22" s="2200"/>
      <c r="BZ22" s="2201"/>
      <c r="CA22" s="2202"/>
      <c r="CC22" s="83"/>
      <c r="CD22" s="83"/>
      <c r="CE22" s="389"/>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row>
    <row r="23" spans="2:127" s="51" customFormat="1" ht="30" customHeight="1" thickBot="1">
      <c r="B23" s="79"/>
      <c r="C23" s="515"/>
      <c r="D23" s="516"/>
      <c r="E23" s="517"/>
      <c r="F23" s="518"/>
      <c r="G23" s="519"/>
      <c r="H23" s="520"/>
      <c r="I23" s="520"/>
      <c r="J23" s="520"/>
      <c r="K23" s="520"/>
      <c r="L23" s="520"/>
      <c r="M23" s="520"/>
      <c r="N23" s="520"/>
      <c r="O23" s="520"/>
      <c r="P23" s="520"/>
      <c r="Q23" s="520"/>
      <c r="R23" s="520"/>
      <c r="S23" s="520"/>
      <c r="T23" s="520"/>
      <c r="U23" s="520"/>
      <c r="V23" s="520"/>
      <c r="W23" s="520"/>
      <c r="X23" s="520"/>
      <c r="Y23" s="520"/>
      <c r="Z23" s="520"/>
      <c r="AA23" s="520"/>
      <c r="AB23" s="520"/>
      <c r="AC23" s="520"/>
      <c r="AD23" s="520"/>
      <c r="AE23" s="520"/>
      <c r="AF23" s="520"/>
      <c r="AG23" s="520"/>
      <c r="AH23" s="520"/>
      <c r="AI23" s="520"/>
      <c r="AJ23" s="520"/>
      <c r="AK23" s="520"/>
      <c r="AL23" s="520"/>
      <c r="AM23" s="520"/>
      <c r="AN23" s="520"/>
      <c r="AO23" s="520"/>
      <c r="AP23" s="520"/>
      <c r="AQ23" s="520"/>
      <c r="AR23" s="520"/>
      <c r="AS23" s="520"/>
      <c r="AT23" s="520"/>
      <c r="AU23" s="520"/>
      <c r="AV23" s="520"/>
      <c r="AW23" s="520"/>
      <c r="AX23" s="520"/>
      <c r="AY23" s="520"/>
      <c r="AZ23" s="520"/>
      <c r="BA23" s="520"/>
      <c r="BB23" s="520"/>
      <c r="BC23" s="520"/>
      <c r="BD23" s="520"/>
      <c r="BE23" s="520"/>
      <c r="BF23" s="520"/>
      <c r="BG23" s="520"/>
      <c r="BH23" s="520"/>
      <c r="BI23" s="520"/>
      <c r="BJ23" s="520"/>
      <c r="BK23" s="520"/>
      <c r="BL23" s="520"/>
      <c r="BM23" s="520"/>
      <c r="BN23" s="520"/>
      <c r="BO23" s="520"/>
      <c r="BP23" s="520"/>
      <c r="BQ23" s="521"/>
      <c r="BR23" s="521"/>
      <c r="BS23" s="521"/>
      <c r="BT23" s="521"/>
      <c r="BU23" s="521"/>
      <c r="BV23" s="522"/>
      <c r="BW23" s="522"/>
      <c r="BX23" s="522"/>
      <c r="BY23" s="523"/>
      <c r="BZ23" s="523"/>
      <c r="CA23" s="523"/>
      <c r="CB23" s="302"/>
      <c r="CC23" s="80"/>
      <c r="CD23" s="80"/>
      <c r="CE23" s="389"/>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row>
    <row r="24" spans="2:127" s="51" customFormat="1" ht="30" customHeight="1">
      <c r="B24" s="482"/>
      <c r="C24" s="328"/>
      <c r="D24" s="62"/>
      <c r="E24" s="62"/>
      <c r="F24" s="62"/>
      <c r="G24" s="63"/>
      <c r="H24" s="501"/>
      <c r="I24" s="501"/>
      <c r="J24" s="501"/>
      <c r="K24" s="501"/>
      <c r="L24" s="501"/>
      <c r="M24" s="501"/>
      <c r="N24" s="501"/>
      <c r="O24" s="501"/>
      <c r="P24" s="501"/>
      <c r="Q24" s="501"/>
      <c r="R24" s="501"/>
      <c r="S24" s="501"/>
      <c r="T24" s="501"/>
      <c r="U24" s="501"/>
      <c r="V24" s="501"/>
      <c r="W24" s="501"/>
      <c r="X24" s="501"/>
      <c r="Y24" s="501"/>
      <c r="Z24" s="501"/>
      <c r="AA24" s="501"/>
      <c r="AB24" s="501"/>
      <c r="AC24" s="501"/>
      <c r="AD24" s="501"/>
      <c r="AE24" s="501"/>
      <c r="AF24" s="501"/>
      <c r="AG24" s="501"/>
      <c r="AH24" s="501"/>
      <c r="AI24" s="501"/>
      <c r="AJ24" s="501"/>
      <c r="AK24" s="501"/>
      <c r="AL24" s="501"/>
      <c r="AM24" s="501"/>
      <c r="AN24" s="501"/>
      <c r="AO24" s="501"/>
      <c r="AP24" s="501"/>
      <c r="AQ24" s="501"/>
      <c r="AR24" s="501"/>
      <c r="AS24" s="501"/>
      <c r="AT24" s="501"/>
      <c r="AU24" s="501"/>
      <c r="AV24" s="501"/>
      <c r="AW24" s="501"/>
      <c r="AX24" s="501"/>
      <c r="AY24" s="501"/>
      <c r="AZ24" s="501"/>
      <c r="BA24" s="501"/>
      <c r="BB24" s="501"/>
      <c r="BC24" s="501"/>
      <c r="BD24" s="501"/>
      <c r="BE24" s="501"/>
      <c r="BF24" s="501"/>
      <c r="BG24" s="501"/>
      <c r="BH24" s="501"/>
      <c r="BI24" s="501"/>
      <c r="BJ24" s="501"/>
      <c r="BK24" s="501"/>
      <c r="BL24" s="501"/>
      <c r="BM24" s="501"/>
      <c r="BN24" s="501"/>
      <c r="BO24" s="501"/>
      <c r="BP24" s="501"/>
      <c r="BQ24" s="504"/>
      <c r="BR24" s="504"/>
      <c r="BS24" s="504"/>
      <c r="BT24" s="504"/>
      <c r="BU24" s="504"/>
      <c r="BV24" s="501"/>
      <c r="BW24" s="501"/>
      <c r="BX24" s="501"/>
      <c r="BY24" s="501"/>
      <c r="BZ24" s="501"/>
      <c r="CA24" s="501"/>
      <c r="CC24" s="83"/>
      <c r="CD24" s="83"/>
      <c r="CE24" s="389"/>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row>
    <row r="25" spans="2:127" s="51" customFormat="1" ht="30" customHeight="1">
      <c r="B25" s="482"/>
      <c r="C25" s="71" t="s">
        <v>1697</v>
      </c>
      <c r="D25" s="71" t="s">
        <v>1698</v>
      </c>
      <c r="E25" s="105"/>
      <c r="F25" s="105"/>
      <c r="G25" s="105"/>
      <c r="H25" s="105"/>
      <c r="I25" s="105"/>
      <c r="J25" s="105"/>
      <c r="K25" s="105"/>
      <c r="L25" s="105"/>
      <c r="M25" s="105"/>
      <c r="N25" s="105"/>
      <c r="O25" s="373"/>
      <c r="P25" s="373"/>
      <c r="Q25" s="373"/>
      <c r="R25" s="65"/>
      <c r="S25" s="65"/>
      <c r="T25" s="65"/>
      <c r="U25" s="65"/>
      <c r="V25" s="65"/>
      <c r="W25" s="65"/>
      <c r="X25" s="6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C25" s="83"/>
      <c r="CD25" s="83"/>
      <c r="CE25" s="389"/>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row>
    <row r="26" spans="2:127" s="51" customFormat="1" ht="30" customHeight="1">
      <c r="B26" s="482"/>
      <c r="C26" s="106"/>
      <c r="D26" s="107" t="s">
        <v>1699</v>
      </c>
      <c r="E26" s="105"/>
      <c r="F26" s="105"/>
      <c r="G26" s="105"/>
      <c r="H26" s="105"/>
      <c r="I26" s="105"/>
      <c r="J26" s="105"/>
      <c r="K26" s="105"/>
      <c r="L26" s="105"/>
      <c r="M26" s="105"/>
      <c r="N26" s="105"/>
      <c r="O26" s="373"/>
      <c r="P26" s="373"/>
      <c r="Q26" s="373"/>
      <c r="R26" s="65"/>
      <c r="S26" s="65"/>
      <c r="T26" s="65"/>
      <c r="U26" s="65"/>
      <c r="V26" s="65"/>
      <c r="W26" s="65"/>
      <c r="X26" s="65"/>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C26"/>
      <c r="CD26"/>
      <c r="CE26" s="389"/>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row>
    <row r="27" spans="2:127" s="51" customFormat="1" ht="30" customHeight="1">
      <c r="B27" s="482"/>
      <c r="C27" s="106"/>
      <c r="D27" s="106"/>
      <c r="E27" s="106"/>
      <c r="F27" s="106"/>
      <c r="G27" s="106"/>
      <c r="H27" s="106"/>
      <c r="I27" s="106"/>
      <c r="J27" s="106"/>
      <c r="K27" s="106"/>
      <c r="L27" s="106"/>
      <c r="M27" s="106"/>
      <c r="N27" s="106"/>
      <c r="O27" s="108"/>
      <c r="P27" s="108"/>
      <c r="Q27" s="108"/>
      <c r="R27" s="100"/>
      <c r="S27" s="100"/>
      <c r="T27" s="100"/>
      <c r="U27" s="65"/>
      <c r="V27" s="65"/>
      <c r="W27" s="65"/>
      <c r="X27" s="65"/>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V27" s="49"/>
      <c r="BW27" s="109"/>
      <c r="BX27" s="2185">
        <v>370001</v>
      </c>
      <c r="BY27" s="2185"/>
      <c r="BZ27" s="2185"/>
      <c r="CA27" s="2185"/>
      <c r="CB27" s="2185"/>
      <c r="CC27"/>
      <c r="CD27"/>
      <c r="CE27" s="389"/>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row>
    <row r="28" spans="2:127" s="51" customFormat="1" ht="30" customHeight="1">
      <c r="B28" s="486"/>
      <c r="C28" s="106"/>
      <c r="D28" s="363" t="s">
        <v>778</v>
      </c>
      <c r="E28" s="106"/>
      <c r="F28" s="71" t="s">
        <v>1700</v>
      </c>
      <c r="G28" s="106"/>
      <c r="H28" s="106"/>
      <c r="I28" s="106"/>
      <c r="J28" s="106"/>
      <c r="K28" s="106"/>
      <c r="L28" s="106"/>
      <c r="M28" s="106"/>
      <c r="N28" s="106"/>
      <c r="O28" s="108"/>
      <c r="P28" s="108"/>
      <c r="Q28" s="108"/>
      <c r="R28" s="100"/>
      <c r="S28" s="100"/>
      <c r="T28" s="100"/>
      <c r="U28" s="65"/>
      <c r="V28" s="65"/>
      <c r="W28" s="65"/>
      <c r="X28" s="65"/>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W28" s="2210">
        <v>1</v>
      </c>
      <c r="BX28" s="2210"/>
      <c r="BY28" s="2204"/>
      <c r="BZ28" s="2205"/>
      <c r="CA28" s="2206"/>
      <c r="CC28"/>
      <c r="CD28"/>
      <c r="CE28" s="486"/>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row>
    <row r="29" spans="2:127" s="51" customFormat="1" ht="30" customHeight="1">
      <c r="B29" s="487"/>
      <c r="C29" s="106"/>
      <c r="D29" s="63"/>
      <c r="E29" s="106"/>
      <c r="F29" s="107" t="s">
        <v>1701</v>
      </c>
      <c r="G29" s="106"/>
      <c r="H29" s="106"/>
      <c r="I29" s="106"/>
      <c r="J29" s="106"/>
      <c r="K29" s="106"/>
      <c r="L29" s="106"/>
      <c r="M29" s="106"/>
      <c r="N29" s="106"/>
      <c r="O29" s="108"/>
      <c r="P29" s="108"/>
      <c r="Q29" s="108"/>
      <c r="R29" s="100"/>
      <c r="S29" s="100"/>
      <c r="T29" s="100"/>
      <c r="U29" s="65"/>
      <c r="V29" s="65"/>
      <c r="W29" s="65"/>
      <c r="X29" s="65"/>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V29" s="110"/>
      <c r="BW29" s="2210"/>
      <c r="BX29" s="2210"/>
      <c r="BY29" s="2207"/>
      <c r="BZ29" s="2208"/>
      <c r="CA29" s="2209"/>
      <c r="CC29"/>
      <c r="CD29"/>
      <c r="CE29" s="486"/>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row>
    <row r="30" spans="2:127" s="51" customFormat="1" ht="30" customHeight="1">
      <c r="B30" s="487"/>
      <c r="C30" s="106"/>
      <c r="D30" s="58"/>
      <c r="E30" s="106"/>
      <c r="F30" s="106"/>
      <c r="G30" s="106"/>
      <c r="H30" s="106"/>
      <c r="I30" s="106"/>
      <c r="J30" s="106"/>
      <c r="K30" s="106"/>
      <c r="L30" s="106"/>
      <c r="M30" s="106"/>
      <c r="N30" s="106"/>
      <c r="O30" s="108"/>
      <c r="P30" s="108"/>
      <c r="Q30" s="108"/>
      <c r="R30" s="100"/>
      <c r="S30" s="100"/>
      <c r="T30" s="100"/>
      <c r="U30" s="65"/>
      <c r="V30" s="65"/>
      <c r="W30" s="65"/>
      <c r="X30" s="65"/>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V30" s="60"/>
      <c r="BW30" s="60"/>
      <c r="BX30" s="60"/>
      <c r="BY30" s="380"/>
      <c r="BZ30" s="380"/>
      <c r="CA30" s="380"/>
      <c r="CC30"/>
      <c r="CD30"/>
      <c r="CE30" s="486"/>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row>
    <row r="31" spans="2:127" s="51" customFormat="1" ht="30" customHeight="1">
      <c r="B31" s="389"/>
      <c r="C31" s="106"/>
      <c r="D31" s="1379" t="s">
        <v>729</v>
      </c>
      <c r="E31" s="106"/>
      <c r="F31" s="71" t="s">
        <v>1702</v>
      </c>
      <c r="G31" s="106"/>
      <c r="H31" s="106"/>
      <c r="I31" s="106"/>
      <c r="J31" s="106"/>
      <c r="K31" s="106"/>
      <c r="L31" s="106"/>
      <c r="M31" s="106"/>
      <c r="N31" s="106"/>
      <c r="O31" s="108"/>
      <c r="P31" s="108"/>
      <c r="Q31" s="108"/>
      <c r="R31" s="100"/>
      <c r="S31" s="100"/>
      <c r="T31" s="100"/>
      <c r="U31" s="65"/>
      <c r="V31" s="65"/>
      <c r="W31" s="65"/>
      <c r="X31" s="65"/>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V31" s="110"/>
      <c r="BW31" s="2210">
        <v>2</v>
      </c>
      <c r="BX31" s="2210"/>
      <c r="BY31" s="2204"/>
      <c r="BZ31" s="2205"/>
      <c r="CA31" s="2206"/>
      <c r="CC31"/>
      <c r="CD31"/>
      <c r="CE31" s="486"/>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row>
    <row r="32" spans="2:127" s="51" customFormat="1" ht="30" customHeight="1">
      <c r="B32" s="482"/>
      <c r="C32" s="106"/>
      <c r="D32" s="1380"/>
      <c r="E32" s="106"/>
      <c r="F32" s="107" t="s">
        <v>1703</v>
      </c>
      <c r="G32" s="106"/>
      <c r="H32" s="106"/>
      <c r="I32" s="106"/>
      <c r="J32" s="106"/>
      <c r="K32" s="106"/>
      <c r="L32" s="106"/>
      <c r="M32" s="106"/>
      <c r="N32" s="106"/>
      <c r="O32" s="108"/>
      <c r="P32" s="108"/>
      <c r="Q32" s="108"/>
      <c r="R32" s="100"/>
      <c r="S32" s="100"/>
      <c r="T32" s="100"/>
      <c r="U32" s="65"/>
      <c r="V32" s="65"/>
      <c r="W32" s="65"/>
      <c r="X32" s="65"/>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V32" s="110"/>
      <c r="BW32" s="2210"/>
      <c r="BX32" s="2210"/>
      <c r="BY32" s="2207"/>
      <c r="BZ32" s="2208"/>
      <c r="CA32" s="2209"/>
      <c r="CC32"/>
      <c r="CD32"/>
      <c r="CE32" s="486"/>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row>
    <row r="33" spans="2:127" s="51" customFormat="1" ht="30" customHeight="1">
      <c r="B33" s="482"/>
      <c r="C33" s="106"/>
      <c r="D33" s="67"/>
      <c r="E33" s="106"/>
      <c r="F33" s="106"/>
      <c r="G33" s="106"/>
      <c r="H33" s="106"/>
      <c r="I33" s="106"/>
      <c r="J33" s="106"/>
      <c r="K33" s="106"/>
      <c r="L33" s="106"/>
      <c r="M33" s="106"/>
      <c r="N33" s="106"/>
      <c r="O33" s="108"/>
      <c r="P33" s="108"/>
      <c r="Q33" s="108"/>
      <c r="R33" s="100"/>
      <c r="S33" s="100"/>
      <c r="T33" s="100"/>
      <c r="U33" s="65"/>
      <c r="V33" s="65"/>
      <c r="W33" s="65"/>
      <c r="X33" s="65"/>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V33" s="60"/>
      <c r="BW33" s="60"/>
      <c r="BX33" s="60"/>
      <c r="BY33" s="380"/>
      <c r="BZ33" s="380"/>
      <c r="CA33" s="380"/>
      <c r="CC33"/>
      <c r="CD33"/>
      <c r="CE33" s="487"/>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row>
    <row r="34" spans="2:127" s="51" customFormat="1" ht="30" customHeight="1">
      <c r="B34" s="482"/>
      <c r="C34" s="106"/>
      <c r="D34" s="380" t="s">
        <v>783</v>
      </c>
      <c r="E34" s="106"/>
      <c r="F34" s="71" t="s">
        <v>1704</v>
      </c>
      <c r="G34" s="106"/>
      <c r="H34" s="106"/>
      <c r="I34" s="106"/>
      <c r="J34" s="106"/>
      <c r="K34" s="106"/>
      <c r="L34" s="106"/>
      <c r="M34" s="106"/>
      <c r="N34" s="106"/>
      <c r="O34" s="108"/>
      <c r="P34" s="108"/>
      <c r="Q34" s="108"/>
      <c r="R34" s="100"/>
      <c r="S34" s="100"/>
      <c r="T34" s="100"/>
      <c r="U34" s="65"/>
      <c r="V34" s="65"/>
      <c r="W34" s="65"/>
      <c r="X34" s="65"/>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V34" s="110"/>
      <c r="BW34" s="2210">
        <v>3</v>
      </c>
      <c r="BX34" s="2210"/>
      <c r="BY34" s="2204"/>
      <c r="BZ34" s="2205"/>
      <c r="CA34" s="2206"/>
      <c r="CC34"/>
      <c r="CD34"/>
      <c r="CE34" s="487"/>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row>
    <row r="35" spans="2:127" s="51" customFormat="1" ht="30" customHeight="1">
      <c r="B35" s="482"/>
      <c r="C35" s="106"/>
      <c r="D35" s="68"/>
      <c r="E35" s="106"/>
      <c r="F35" s="107" t="s">
        <v>1705</v>
      </c>
      <c r="G35" s="106"/>
      <c r="H35" s="106"/>
      <c r="I35" s="106"/>
      <c r="J35" s="106"/>
      <c r="K35" s="106"/>
      <c r="L35" s="106"/>
      <c r="M35" s="106"/>
      <c r="N35" s="106"/>
      <c r="O35" s="108"/>
      <c r="P35" s="108"/>
      <c r="Q35" s="108"/>
      <c r="R35" s="100"/>
      <c r="S35" s="100"/>
      <c r="T35" s="100"/>
      <c r="U35" s="65"/>
      <c r="V35" s="65"/>
      <c r="W35" s="65"/>
      <c r="X35" s="6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V35" s="110"/>
      <c r="BW35" s="2210"/>
      <c r="BX35" s="2210"/>
      <c r="BY35" s="2207"/>
      <c r="BZ35" s="2208"/>
      <c r="CA35" s="2209"/>
      <c r="CC35"/>
      <c r="CD35"/>
      <c r="CE35" s="389"/>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row>
    <row r="36" spans="2:127" s="51" customFormat="1" ht="30" customHeight="1">
      <c r="B36" s="486"/>
      <c r="C36" s="106"/>
      <c r="D36" s="1380"/>
      <c r="E36" s="106"/>
      <c r="F36" s="106"/>
      <c r="G36" s="106"/>
      <c r="H36" s="106"/>
      <c r="I36" s="106"/>
      <c r="J36" s="106"/>
      <c r="K36" s="106"/>
      <c r="L36" s="106"/>
      <c r="M36" s="106"/>
      <c r="N36" s="106"/>
      <c r="O36" s="108"/>
      <c r="P36" s="108"/>
      <c r="Q36" s="108"/>
      <c r="R36" s="100"/>
      <c r="S36" s="100"/>
      <c r="T36" s="100"/>
      <c r="U36" s="65"/>
      <c r="V36" s="65"/>
      <c r="W36" s="65"/>
      <c r="X36" s="65"/>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V36" s="60"/>
      <c r="BW36" s="60"/>
      <c r="BX36" s="60"/>
      <c r="BY36" s="380"/>
      <c r="BZ36" s="380"/>
      <c r="CA36" s="380"/>
      <c r="CC36"/>
      <c r="CD36"/>
      <c r="CE36" s="389"/>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row>
    <row r="37" spans="2:127" s="51" customFormat="1" ht="30" customHeight="1">
      <c r="B37" s="487"/>
      <c r="C37" s="106"/>
      <c r="D37" s="1379" t="s">
        <v>851</v>
      </c>
      <c r="E37" s="106"/>
      <c r="F37" s="71" t="s">
        <v>1706</v>
      </c>
      <c r="G37" s="106"/>
      <c r="H37" s="106"/>
      <c r="I37" s="106"/>
      <c r="J37" s="106"/>
      <c r="K37" s="106"/>
      <c r="L37" s="106"/>
      <c r="M37" s="106"/>
      <c r="N37" s="106"/>
      <c r="O37" s="108"/>
      <c r="P37" s="108"/>
      <c r="Q37" s="108"/>
      <c r="R37" s="100"/>
      <c r="S37" s="100"/>
      <c r="T37" s="100"/>
      <c r="U37" s="65"/>
      <c r="V37" s="65"/>
      <c r="W37" s="65"/>
      <c r="X37" s="65"/>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V37" s="110"/>
      <c r="BW37" s="2210">
        <v>4</v>
      </c>
      <c r="BX37" s="2210"/>
      <c r="BY37" s="2204"/>
      <c r="BZ37" s="2205"/>
      <c r="CA37" s="2206"/>
      <c r="CC37"/>
      <c r="CD37"/>
      <c r="CE37" s="389"/>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row>
    <row r="38" spans="2:127" s="51" customFormat="1" ht="30" customHeight="1">
      <c r="B38" s="487"/>
      <c r="C38" s="106"/>
      <c r="D38" s="1380"/>
      <c r="E38" s="106"/>
      <c r="F38" s="107" t="s">
        <v>1707</v>
      </c>
      <c r="G38" s="106"/>
      <c r="H38" s="106"/>
      <c r="I38" s="106"/>
      <c r="J38" s="106"/>
      <c r="K38" s="106"/>
      <c r="L38" s="106"/>
      <c r="M38" s="106"/>
      <c r="N38" s="106"/>
      <c r="O38" s="108"/>
      <c r="P38" s="108"/>
      <c r="Q38" s="108"/>
      <c r="R38" s="100"/>
      <c r="S38" s="100"/>
      <c r="T38" s="100"/>
      <c r="U38" s="65"/>
      <c r="V38" s="65"/>
      <c r="W38" s="65"/>
      <c r="X38" s="65"/>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V38" s="110"/>
      <c r="BW38" s="2210"/>
      <c r="BX38" s="2210"/>
      <c r="BY38" s="2207"/>
      <c r="BZ38" s="2208"/>
      <c r="CA38" s="2209"/>
      <c r="CC38"/>
      <c r="CD38"/>
      <c r="CE38" s="389"/>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row>
    <row r="39" spans="2:127" s="51" customFormat="1" ht="30" customHeight="1">
      <c r="B39" s="389"/>
      <c r="C39" s="100"/>
      <c r="D39" s="374"/>
      <c r="E39" s="100"/>
      <c r="F39" s="100"/>
      <c r="G39" s="100"/>
      <c r="H39" s="100"/>
      <c r="I39" s="100"/>
      <c r="J39" s="100"/>
      <c r="K39" s="100"/>
      <c r="L39" s="100"/>
      <c r="M39" s="100"/>
      <c r="N39" s="100"/>
      <c r="O39" s="100"/>
      <c r="P39" s="100"/>
      <c r="Q39" s="100"/>
      <c r="R39" s="100"/>
      <c r="S39" s="100"/>
      <c r="T39" s="100"/>
      <c r="U39" s="100"/>
      <c r="V39" s="100"/>
      <c r="W39" s="100"/>
      <c r="X39" s="100"/>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C39"/>
      <c r="CD39"/>
      <c r="CE39" s="486"/>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row>
    <row r="40" spans="2:127" s="51" customFormat="1" ht="30" customHeight="1">
      <c r="B40" s="482"/>
      <c r="C40" s="100"/>
      <c r="D40" s="1380" t="s">
        <v>854</v>
      </c>
      <c r="E40" s="65"/>
      <c r="F40" s="60" t="s">
        <v>1708</v>
      </c>
      <c r="G40" s="65"/>
      <c r="H40" s="65"/>
      <c r="I40" s="65"/>
      <c r="J40" s="65"/>
      <c r="K40" s="65"/>
      <c r="L40" s="65"/>
      <c r="M40" s="65"/>
      <c r="N40" s="65"/>
      <c r="O40" s="65"/>
      <c r="P40" s="65"/>
      <c r="Q40" s="65"/>
      <c r="R40" s="65"/>
      <c r="S40" s="65"/>
      <c r="T40" s="65"/>
      <c r="U40" s="65"/>
      <c r="V40" s="65"/>
      <c r="W40" s="65"/>
      <c r="X40" s="65"/>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s="2210">
        <v>5</v>
      </c>
      <c r="BX40" s="2210"/>
      <c r="BY40" s="2204"/>
      <c r="BZ40" s="2205"/>
      <c r="CA40" s="2206"/>
      <c r="CC40"/>
      <c r="CD40"/>
      <c r="CE40" s="486"/>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row>
    <row r="41" spans="2:127" s="51" customFormat="1" ht="30" customHeight="1">
      <c r="B41" s="482"/>
      <c r="C41" s="100"/>
      <c r="D41" s="65"/>
      <c r="E41" s="65"/>
      <c r="F41" s="66" t="s">
        <v>1708</v>
      </c>
      <c r="G41" s="65"/>
      <c r="H41" s="65"/>
      <c r="I41" s="65"/>
      <c r="J41" s="65"/>
      <c r="K41" s="65"/>
      <c r="L41" s="65"/>
      <c r="M41" s="65"/>
      <c r="N41" s="65"/>
      <c r="O41" s="65"/>
      <c r="P41" s="65"/>
      <c r="Q41" s="65"/>
      <c r="R41" s="65"/>
      <c r="S41" s="65"/>
      <c r="T41" s="65"/>
      <c r="U41" s="65"/>
      <c r="V41" s="65"/>
      <c r="W41" s="65"/>
      <c r="X41" s="65"/>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s="2210"/>
      <c r="BX41" s="2210"/>
      <c r="BY41" s="2207"/>
      <c r="BZ41" s="2208"/>
      <c r="CA41" s="2209"/>
      <c r="CC41"/>
      <c r="CD41"/>
      <c r="CE41" s="486"/>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row>
    <row r="42" spans="2:127" s="51" customFormat="1" ht="30" customHeight="1" thickBot="1">
      <c r="B42" s="524"/>
      <c r="C42" s="515"/>
      <c r="D42" s="519"/>
      <c r="E42" s="517"/>
      <c r="F42" s="525"/>
      <c r="G42" s="525"/>
      <c r="H42" s="525"/>
      <c r="I42" s="525"/>
      <c r="J42" s="525"/>
      <c r="K42" s="525"/>
      <c r="L42" s="525"/>
      <c r="M42" s="525"/>
      <c r="N42" s="525"/>
      <c r="O42" s="525"/>
      <c r="P42" s="525"/>
      <c r="Q42" s="525"/>
      <c r="R42" s="525"/>
      <c r="S42" s="525"/>
      <c r="T42" s="525"/>
      <c r="U42" s="525"/>
      <c r="V42" s="525"/>
      <c r="W42" s="525"/>
      <c r="X42" s="525"/>
      <c r="Y42" s="525"/>
      <c r="Z42" s="525"/>
      <c r="AA42" s="525"/>
      <c r="AB42" s="525"/>
      <c r="AC42" s="525"/>
      <c r="AD42" s="525"/>
      <c r="AE42" s="525"/>
      <c r="AF42" s="525"/>
      <c r="AG42" s="525"/>
      <c r="AH42" s="525"/>
      <c r="AI42" s="525"/>
      <c r="AJ42" s="525"/>
      <c r="AK42" s="525"/>
      <c r="AL42" s="525"/>
      <c r="AM42" s="525"/>
      <c r="AN42" s="525"/>
      <c r="AO42" s="525"/>
      <c r="AP42" s="525"/>
      <c r="AQ42" s="525"/>
      <c r="AR42" s="525"/>
      <c r="AS42" s="525"/>
      <c r="AT42" s="525"/>
      <c r="AU42" s="525"/>
      <c r="AV42" s="525"/>
      <c r="AW42" s="525"/>
      <c r="AX42" s="525"/>
      <c r="AY42" s="525"/>
      <c r="AZ42" s="525"/>
      <c r="BA42" s="525"/>
      <c r="BB42" s="525"/>
      <c r="BC42" s="525"/>
      <c r="BD42" s="525"/>
      <c r="BE42" s="525"/>
      <c r="BF42" s="525"/>
      <c r="BG42" s="525"/>
      <c r="BH42" s="525"/>
      <c r="BI42" s="525"/>
      <c r="BJ42" s="525"/>
      <c r="BK42" s="525"/>
      <c r="BL42" s="525"/>
      <c r="BM42" s="525"/>
      <c r="BN42" s="525"/>
      <c r="BO42" s="525"/>
      <c r="BP42" s="525"/>
      <c r="BQ42" s="521"/>
      <c r="BR42" s="521"/>
      <c r="BS42" s="521"/>
      <c r="BT42" s="521"/>
      <c r="BU42" s="521"/>
      <c r="BV42" s="526"/>
      <c r="BW42" s="522"/>
      <c r="BX42" s="522"/>
      <c r="BY42" s="523"/>
      <c r="BZ42" s="523"/>
      <c r="CA42" s="523"/>
      <c r="CB42" s="302"/>
      <c r="CC42" s="95"/>
      <c r="CD42" s="95"/>
      <c r="CE42" s="486"/>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row>
    <row r="43" spans="2:127" s="51" customFormat="1" ht="30" customHeight="1">
      <c r="B43" s="482"/>
      <c r="C43" s="328"/>
      <c r="D43" s="63"/>
      <c r="E43" s="62"/>
      <c r="F43" s="478"/>
      <c r="G43" s="478"/>
      <c r="H43" s="501"/>
      <c r="I43" s="501"/>
      <c r="J43" s="501"/>
      <c r="K43" s="501"/>
      <c r="L43" s="501"/>
      <c r="M43" s="501"/>
      <c r="N43" s="501"/>
      <c r="O43" s="501"/>
      <c r="P43" s="501"/>
      <c r="Q43" s="501"/>
      <c r="R43" s="501"/>
      <c r="S43" s="501"/>
      <c r="T43" s="501"/>
      <c r="U43" s="501"/>
      <c r="V43" s="501"/>
      <c r="W43" s="501"/>
      <c r="X43" s="501"/>
      <c r="Y43" s="501"/>
      <c r="Z43" s="501"/>
      <c r="AA43" s="501"/>
      <c r="AB43" s="501"/>
      <c r="AC43" s="501"/>
      <c r="AD43" s="501"/>
      <c r="AE43" s="501"/>
      <c r="AF43" s="501"/>
      <c r="AG43" s="501"/>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4"/>
      <c r="BR43" s="504"/>
      <c r="BS43" s="504"/>
      <c r="BT43" s="504"/>
      <c r="BU43" s="504"/>
      <c r="BV43" s="331"/>
      <c r="BW43" s="331"/>
      <c r="BX43" s="331"/>
      <c r="BY43" s="327"/>
      <c r="BZ43" s="327"/>
      <c r="CA43" s="327"/>
      <c r="CC43"/>
      <c r="CD43"/>
      <c r="CE43" s="486"/>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row>
    <row r="44" spans="2:127" s="51" customFormat="1" ht="30" customHeight="1">
      <c r="B44" s="486"/>
      <c r="C44" s="103" t="s">
        <v>1709</v>
      </c>
      <c r="D44" s="103" t="s">
        <v>1710</v>
      </c>
      <c r="E44" s="90"/>
      <c r="F44" s="104"/>
      <c r="G44" s="1380"/>
      <c r="H44" s="60"/>
      <c r="I44" s="90"/>
      <c r="J44" s="60"/>
      <c r="K44" s="60"/>
      <c r="L44" s="60"/>
      <c r="M44" s="60"/>
      <c r="N44" s="60"/>
      <c r="O44" s="60"/>
      <c r="P44" s="60"/>
      <c r="Q44" s="60"/>
      <c r="R44" s="60"/>
      <c r="S44" s="60"/>
      <c r="T44" s="60"/>
      <c r="U44" s="60"/>
      <c r="V44" s="60"/>
      <c r="W44" s="60"/>
      <c r="X44" s="60"/>
      <c r="Y44" s="60"/>
      <c r="Z44" s="60"/>
      <c r="AA44" s="60"/>
      <c r="AB44" s="60"/>
      <c r="AC44" s="60"/>
      <c r="AD44" s="60"/>
      <c r="AE44" s="60"/>
      <c r="AF44" s="60"/>
      <c r="AG44"/>
      <c r="AH44"/>
      <c r="AI44"/>
      <c r="AJ44"/>
      <c r="AK44"/>
      <c r="AL44"/>
      <c r="AM44"/>
      <c r="AN44"/>
      <c r="AO44"/>
      <c r="AP44"/>
      <c r="AQ44"/>
      <c r="AR44"/>
      <c r="AS44" s="381"/>
      <c r="AT44" s="381"/>
      <c r="AU44" s="381"/>
      <c r="AV44" s="381"/>
      <c r="AW44" s="381"/>
      <c r="AX44" s="381"/>
      <c r="AY44" s="381"/>
      <c r="AZ44" s="381"/>
      <c r="BA44" s="501"/>
      <c r="BB44" s="501"/>
      <c r="BC44" s="501"/>
      <c r="BD44" s="501"/>
      <c r="BE44" s="501"/>
      <c r="BF44" s="501"/>
      <c r="BG44" s="501"/>
      <c r="BH44" s="501"/>
      <c r="BI44" s="501"/>
      <c r="BJ44" s="501"/>
      <c r="BK44" s="501"/>
      <c r="BL44" s="501"/>
      <c r="BM44" s="501"/>
      <c r="BN44" s="501"/>
      <c r="BO44" s="501"/>
      <c r="BP44" s="501"/>
      <c r="BQ44" s="504"/>
      <c r="BR44" s="504"/>
      <c r="BS44" s="504"/>
      <c r="BT44" s="504"/>
      <c r="BU44" s="504"/>
      <c r="BV44" s="501"/>
      <c r="BW44" s="501"/>
      <c r="BX44" s="501"/>
      <c r="BY44" s="501"/>
      <c r="BZ44" s="501"/>
      <c r="CA44" s="501"/>
      <c r="CC44"/>
      <c r="CD44"/>
      <c r="CE44" s="487"/>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row>
    <row r="45" spans="2:127" s="51" customFormat="1" ht="30" customHeight="1">
      <c r="B45" s="487"/>
      <c r="C45" s="104"/>
      <c r="D45" s="115" t="s">
        <v>1711</v>
      </c>
      <c r="E45" s="90"/>
      <c r="F45" s="104"/>
      <c r="G45" s="1380"/>
      <c r="H45" s="60"/>
      <c r="I45" s="90"/>
      <c r="J45" s="60"/>
      <c r="K45" s="60"/>
      <c r="L45" s="60"/>
      <c r="M45" s="60"/>
      <c r="N45" s="60"/>
      <c r="O45" s="60"/>
      <c r="P45" s="60"/>
      <c r="Q45" s="60"/>
      <c r="R45" s="60"/>
      <c r="S45" s="60"/>
      <c r="T45" s="60"/>
      <c r="U45" s="60"/>
      <c r="V45" s="60"/>
      <c r="W45" s="60"/>
      <c r="X45" s="60"/>
      <c r="Y45" s="60"/>
      <c r="Z45" s="60"/>
      <c r="AA45" s="60"/>
      <c r="AB45" s="60"/>
      <c r="AC45" s="60"/>
      <c r="AD45" s="60"/>
      <c r="AE45" s="60"/>
      <c r="AF45" s="60"/>
      <c r="AG45"/>
      <c r="AH45"/>
      <c r="AI45"/>
      <c r="AJ45"/>
      <c r="AK45"/>
      <c r="AL45"/>
      <c r="AM45"/>
      <c r="AN45"/>
      <c r="AO45"/>
      <c r="AP45"/>
      <c r="AQ45"/>
      <c r="AR45"/>
      <c r="AS45" s="374"/>
      <c r="AT45" s="374"/>
      <c r="AU45" s="374"/>
      <c r="AV45" s="374"/>
      <c r="AW45" s="374"/>
      <c r="AX45" s="374"/>
      <c r="AY45" s="374"/>
      <c r="AZ45" s="60"/>
      <c r="BA45" s="501"/>
      <c r="BB45" s="501"/>
      <c r="BC45" s="501"/>
      <c r="BD45" s="501"/>
      <c r="BE45" s="501"/>
      <c r="BF45" s="501"/>
      <c r="BG45" s="501"/>
      <c r="BH45" s="501"/>
      <c r="BI45" s="501"/>
      <c r="BJ45" s="501"/>
      <c r="BK45" s="501"/>
      <c r="BL45" s="501"/>
      <c r="BM45" s="501"/>
      <c r="BN45" s="501"/>
      <c r="BO45" s="501"/>
      <c r="BP45" s="501"/>
      <c r="BQ45" s="504"/>
      <c r="BR45" s="504"/>
      <c r="BS45" s="504"/>
      <c r="BT45" s="504"/>
      <c r="BU45" s="504"/>
      <c r="BV45" s="501"/>
      <c r="BW45" s="501"/>
      <c r="BX45" s="501"/>
      <c r="BY45" s="501"/>
      <c r="BZ45" s="501"/>
      <c r="CA45" s="501"/>
      <c r="CC45"/>
      <c r="CD45"/>
      <c r="CE45" s="487"/>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row>
    <row r="46" spans="2:127" s="51" customFormat="1" ht="30" customHeight="1">
      <c r="B46" s="487"/>
      <c r="C46" s="104"/>
      <c r="D46" s="116"/>
      <c r="E46" s="104"/>
      <c r="F46" s="115"/>
      <c r="G46" s="113"/>
      <c r="H46" s="60"/>
      <c r="I46" s="9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374"/>
      <c r="AL46" s="374"/>
      <c r="AM46" s="374"/>
      <c r="AN46" s="374"/>
      <c r="AO46" s="374"/>
      <c r="AP46" s="374"/>
      <c r="AQ46" s="374"/>
      <c r="AR46" s="374"/>
      <c r="AS46" s="374"/>
      <c r="AT46" s="374"/>
      <c r="AU46" s="374"/>
      <c r="AV46" s="374"/>
      <c r="AW46" s="374"/>
      <c r="AX46" s="374"/>
      <c r="AY46" s="374"/>
      <c r="AZ46" s="60"/>
      <c r="BA46" s="501"/>
      <c r="BB46" s="501"/>
      <c r="BC46" s="501"/>
      <c r="BD46" s="501"/>
      <c r="BE46" s="501"/>
      <c r="BF46" s="501"/>
      <c r="BG46" s="501"/>
      <c r="BH46" s="501"/>
      <c r="BI46" s="501"/>
      <c r="BJ46" s="501"/>
      <c r="BK46" s="501"/>
      <c r="BL46" s="501"/>
      <c r="BM46" s="501"/>
      <c r="BN46" s="501"/>
      <c r="BO46" s="501"/>
      <c r="BP46" s="501"/>
      <c r="BQ46" s="504"/>
      <c r="BR46" s="504"/>
      <c r="BS46" s="504"/>
      <c r="BT46" s="504"/>
      <c r="BU46" s="504"/>
      <c r="BV46" s="514"/>
      <c r="BW46" s="331"/>
      <c r="BX46" s="331"/>
      <c r="BY46" s="327"/>
      <c r="BZ46" s="327"/>
      <c r="CA46" s="327"/>
      <c r="CC46"/>
      <c r="CD46"/>
      <c r="CE46" s="389"/>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row>
    <row r="47" spans="2:127" s="51" customFormat="1" ht="30" customHeight="1">
      <c r="B47" s="389"/>
      <c r="C47" s="104"/>
      <c r="D47" s="527">
        <v>410001</v>
      </c>
      <c r="E47" s="2193">
        <v>410001</v>
      </c>
      <c r="F47" s="2193"/>
      <c r="G47" s="2193"/>
      <c r="H47" s="2193"/>
      <c r="I47" s="2193"/>
      <c r="J47" s="72"/>
      <c r="K47" s="72"/>
      <c r="L47" s="72"/>
      <c r="M47" s="72"/>
      <c r="N47" s="72"/>
      <c r="O47" s="72"/>
      <c r="P47" s="72"/>
      <c r="Q47" s="72"/>
      <c r="R47" s="60"/>
      <c r="S47" s="60"/>
      <c r="T47" s="60"/>
      <c r="U47" s="60"/>
      <c r="V47" s="60"/>
      <c r="W47" s="60"/>
      <c r="X47" s="60"/>
      <c r="Y47" s="60"/>
      <c r="Z47" s="60"/>
      <c r="AA47" s="60"/>
      <c r="AB47" s="60"/>
      <c r="AC47" s="60"/>
      <c r="AD47" s="60"/>
      <c r="AE47" s="60"/>
      <c r="AF47" s="60"/>
      <c r="AG47" s="49"/>
      <c r="AH47" s="49"/>
      <c r="AI47" s="49"/>
      <c r="AJ47" s="49"/>
      <c r="AK47" s="49"/>
      <c r="AL47" s="49"/>
      <c r="AM47" s="49"/>
      <c r="AN47" s="49"/>
      <c r="AO47" s="49"/>
      <c r="AP47" s="49"/>
      <c r="AQ47" s="49"/>
      <c r="AR47" s="49"/>
      <c r="AS47" s="49"/>
      <c r="AT47" s="49"/>
      <c r="AU47" s="49"/>
      <c r="AV47" s="49"/>
      <c r="AW47" s="49"/>
      <c r="AX47" s="49"/>
      <c r="AY47" s="49"/>
      <c r="AZ47" s="49"/>
      <c r="BA47" s="501"/>
      <c r="BB47" s="501"/>
      <c r="BC47" s="501"/>
      <c r="BD47" s="501"/>
      <c r="BE47" s="501"/>
      <c r="BF47" s="501"/>
      <c r="BG47" s="501"/>
      <c r="BH47" s="501"/>
      <c r="BI47" s="501"/>
      <c r="BJ47" s="501"/>
      <c r="BK47" s="501"/>
      <c r="BL47" s="501"/>
      <c r="BM47" s="501"/>
      <c r="BN47" s="501"/>
      <c r="BO47" s="501"/>
      <c r="BP47" s="501"/>
      <c r="BQ47" s="504"/>
      <c r="BR47" s="504"/>
      <c r="BS47" s="504"/>
      <c r="BT47" s="504"/>
      <c r="BU47" s="504"/>
      <c r="BV47" s="331"/>
      <c r="BW47" s="331"/>
      <c r="BX47" s="331"/>
      <c r="BY47" s="327"/>
      <c r="BZ47" s="327"/>
      <c r="CA47" s="327"/>
      <c r="CC47"/>
      <c r="CD47"/>
      <c r="CE47" s="389"/>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row>
    <row r="48" spans="2:127" s="51" customFormat="1" ht="30" customHeight="1">
      <c r="B48" s="482"/>
      <c r="C48" s="104"/>
      <c r="D48" s="2001" t="s">
        <v>843</v>
      </c>
      <c r="E48" s="2050"/>
      <c r="F48" s="2186"/>
      <c r="G48" s="2187"/>
      <c r="H48" s="2188"/>
      <c r="I48" s="73"/>
      <c r="J48" s="2192" t="s">
        <v>1712</v>
      </c>
      <c r="K48" s="2192"/>
      <c r="L48" s="2192"/>
      <c r="M48" s="2192"/>
      <c r="N48" s="2192"/>
      <c r="O48" s="2192"/>
      <c r="P48" s="2192"/>
      <c r="Q48" s="2192"/>
      <c r="R48" s="60"/>
      <c r="S48" s="2001" t="s">
        <v>846</v>
      </c>
      <c r="T48" s="2050"/>
      <c r="U48" s="2186"/>
      <c r="V48" s="2187"/>
      <c r="W48" s="2188"/>
      <c r="X48" s="73"/>
      <c r="Y48" s="2192" t="s">
        <v>1713</v>
      </c>
      <c r="Z48" s="2192"/>
      <c r="AA48" s="2192"/>
      <c r="AB48" s="2192"/>
      <c r="AC48" s="2192"/>
      <c r="AD48" s="2192"/>
      <c r="AE48" s="2192"/>
      <c r="AF48" s="2192"/>
      <c r="AG48" s="49"/>
      <c r="AH48" s="49"/>
      <c r="AI48" s="49"/>
      <c r="AJ48" s="49"/>
      <c r="AK48" s="49"/>
      <c r="AL48" s="49"/>
      <c r="AM48" s="49"/>
      <c r="AN48" s="49"/>
      <c r="AO48" s="49"/>
      <c r="AP48" s="49"/>
      <c r="AQ48" s="49"/>
      <c r="AR48" s="49"/>
      <c r="AS48" s="49"/>
      <c r="AT48" s="49"/>
      <c r="AU48" s="49"/>
      <c r="AV48" s="49"/>
      <c r="AW48" s="49"/>
      <c r="AX48" s="49"/>
      <c r="AY48" s="49"/>
      <c r="AZ48" s="49"/>
      <c r="BA48" s="501"/>
      <c r="BB48" s="501"/>
      <c r="BC48" s="501"/>
      <c r="BD48" s="501"/>
      <c r="BE48" s="501"/>
      <c r="BF48" s="501"/>
      <c r="BG48" s="501"/>
      <c r="BH48" s="501"/>
      <c r="BI48" s="501"/>
      <c r="BJ48" s="501"/>
      <c r="BK48" s="501"/>
      <c r="BL48" s="501"/>
      <c r="BM48" s="501"/>
      <c r="BN48" s="501"/>
      <c r="BO48" s="501"/>
      <c r="BP48" s="501"/>
      <c r="BQ48" s="504"/>
      <c r="BR48" s="504"/>
      <c r="BS48" s="504"/>
      <c r="BT48" s="504"/>
      <c r="BU48" s="504"/>
      <c r="BV48" s="501"/>
      <c r="BW48" s="501"/>
      <c r="BX48" s="501"/>
      <c r="BY48" s="501"/>
      <c r="BZ48" s="501"/>
      <c r="CA48" s="501"/>
      <c r="CC48"/>
      <c r="CD48"/>
      <c r="CE48" s="389"/>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row>
    <row r="49" spans="2:127" s="51" customFormat="1" ht="30" customHeight="1">
      <c r="B49" s="482"/>
      <c r="C49" s="104"/>
      <c r="D49" s="2002"/>
      <c r="E49" s="2050"/>
      <c r="F49" s="2189"/>
      <c r="G49" s="2190"/>
      <c r="H49" s="2191"/>
      <c r="I49" s="73"/>
      <c r="J49" s="2192"/>
      <c r="K49" s="2192"/>
      <c r="L49" s="2192"/>
      <c r="M49" s="2192"/>
      <c r="N49" s="2192"/>
      <c r="O49" s="2192"/>
      <c r="P49" s="2192"/>
      <c r="Q49" s="2192"/>
      <c r="R49" s="60"/>
      <c r="S49" s="2002"/>
      <c r="T49" s="2050"/>
      <c r="U49" s="2189"/>
      <c r="V49" s="2190"/>
      <c r="W49" s="2191"/>
      <c r="X49" s="73"/>
      <c r="Y49" s="2192"/>
      <c r="Z49" s="2192"/>
      <c r="AA49" s="2192"/>
      <c r="AB49" s="2192"/>
      <c r="AC49" s="2192"/>
      <c r="AD49" s="2192"/>
      <c r="AE49" s="2192"/>
      <c r="AF49" s="2192"/>
      <c r="AG49" s="49"/>
      <c r="AH49" s="49"/>
      <c r="AI49" s="49"/>
      <c r="AJ49" s="49"/>
      <c r="AK49" s="49"/>
      <c r="AL49" s="49"/>
      <c r="AM49" s="49"/>
      <c r="AN49" s="49"/>
      <c r="AO49" s="49"/>
      <c r="AP49" s="49"/>
      <c r="AQ49" s="49"/>
      <c r="AR49" s="49"/>
      <c r="AS49" s="49"/>
      <c r="AT49" s="49"/>
      <c r="AU49" s="49"/>
      <c r="AV49" s="49"/>
      <c r="AW49" s="49"/>
      <c r="AX49" s="49"/>
      <c r="AY49" s="49"/>
      <c r="AZ49" s="49"/>
      <c r="BA49" s="501"/>
      <c r="BB49" s="501"/>
      <c r="BC49" s="501"/>
      <c r="BD49" s="501"/>
      <c r="BE49" s="501"/>
      <c r="BF49" s="501"/>
      <c r="BG49" s="501"/>
      <c r="BH49" s="501"/>
      <c r="BI49" s="501"/>
      <c r="BJ49" s="501"/>
      <c r="BK49" s="501"/>
      <c r="BL49" s="501"/>
      <c r="BM49" s="501"/>
      <c r="BN49" s="501"/>
      <c r="BO49" s="501"/>
      <c r="BP49" s="501"/>
      <c r="BQ49" s="504"/>
      <c r="BR49" s="504"/>
      <c r="BS49" s="504"/>
      <c r="BT49" s="504"/>
      <c r="BU49" s="504"/>
      <c r="BV49" s="514"/>
      <c r="BW49" s="331"/>
      <c r="BX49" s="331"/>
      <c r="BY49" s="327"/>
      <c r="BZ49" s="327"/>
      <c r="CA49" s="327"/>
      <c r="CC49"/>
      <c r="CD49"/>
      <c r="CE49" s="38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row>
    <row r="50" spans="2:127" s="51" customFormat="1" ht="30" customHeight="1">
      <c r="B50" s="482"/>
      <c r="C50" s="328"/>
      <c r="D50" s="63"/>
      <c r="E50" s="62"/>
      <c r="F50" s="478"/>
      <c r="G50" s="478"/>
      <c r="H50" s="501"/>
      <c r="I50" s="501"/>
      <c r="J50" s="501"/>
      <c r="K50" s="501"/>
      <c r="L50" s="501"/>
      <c r="M50" s="501"/>
      <c r="N50" s="501"/>
      <c r="O50" s="501"/>
      <c r="P50" s="501"/>
      <c r="Q50" s="501"/>
      <c r="R50" s="501"/>
      <c r="S50" s="501"/>
      <c r="T50" s="501"/>
      <c r="U50" s="501"/>
      <c r="V50" s="501"/>
      <c r="W50" s="501"/>
      <c r="X50" s="501"/>
      <c r="Y50" s="501"/>
      <c r="Z50" s="501"/>
      <c r="AA50" s="501"/>
      <c r="AB50" s="501"/>
      <c r="AC50" s="501"/>
      <c r="AD50" s="501"/>
      <c r="AE50" s="501"/>
      <c r="AF50" s="501"/>
      <c r="AG50" s="501"/>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4"/>
      <c r="BR50" s="504"/>
      <c r="BS50" s="504"/>
      <c r="BT50" s="504"/>
      <c r="BU50" s="504"/>
      <c r="BV50" s="331"/>
      <c r="BW50" s="331"/>
      <c r="BX50" s="331"/>
      <c r="BY50" s="327"/>
      <c r="BZ50" s="327"/>
      <c r="CA50" s="327"/>
      <c r="CC50"/>
      <c r="CD50"/>
      <c r="CE50" s="486"/>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row>
    <row r="51" spans="2:127" s="51" customFormat="1" ht="30" customHeight="1">
      <c r="B51" s="482"/>
      <c r="C51" s="328"/>
      <c r="D51" s="146"/>
      <c r="E51" s="328"/>
      <c r="F51" s="71"/>
      <c r="G51" s="71"/>
      <c r="H51" s="501"/>
      <c r="I51" s="501"/>
      <c r="J51" s="501"/>
      <c r="K51" s="501"/>
      <c r="L51" s="501"/>
      <c r="M51" s="501"/>
      <c r="N51" s="501"/>
      <c r="O51" s="501"/>
      <c r="P51" s="501"/>
      <c r="Q51" s="501"/>
      <c r="R51" s="501"/>
      <c r="S51" s="501"/>
      <c r="T51" s="501"/>
      <c r="U51" s="501"/>
      <c r="V51" s="501"/>
      <c r="W51" s="501"/>
      <c r="X51" s="501"/>
      <c r="Y51" s="501"/>
      <c r="Z51" s="501"/>
      <c r="AA51" s="501"/>
      <c r="AB51" s="501"/>
      <c r="AC51" s="501"/>
      <c r="AD51" s="501"/>
      <c r="AE51" s="501"/>
      <c r="AF51" s="501"/>
      <c r="AG51" s="501"/>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4"/>
      <c r="BR51" s="504"/>
      <c r="BS51" s="504"/>
      <c r="BT51" s="504"/>
      <c r="BU51" s="504"/>
      <c r="BV51" s="501"/>
      <c r="BW51" s="501"/>
      <c r="BX51" s="501"/>
      <c r="BY51" s="501"/>
      <c r="BZ51" s="501"/>
      <c r="CA51" s="501"/>
      <c r="CC51"/>
      <c r="CD51"/>
      <c r="CE51" s="486"/>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row>
    <row r="52" spans="2:127" s="51" customFormat="1" ht="30" customHeight="1">
      <c r="B52" s="486"/>
      <c r="C52" s="328"/>
      <c r="D52" s="363"/>
      <c r="E52" s="62"/>
      <c r="F52" s="63"/>
      <c r="G52" s="63"/>
      <c r="H52" s="501"/>
      <c r="I52" s="501"/>
      <c r="J52" s="501"/>
      <c r="K52" s="501"/>
      <c r="L52" s="501"/>
      <c r="M52" s="501"/>
      <c r="N52" s="501"/>
      <c r="O52" s="501"/>
      <c r="P52" s="501"/>
      <c r="Q52" s="501"/>
      <c r="R52" s="501"/>
      <c r="S52" s="501"/>
      <c r="T52" s="501"/>
      <c r="U52" s="501"/>
      <c r="V52" s="501"/>
      <c r="W52" s="501"/>
      <c r="X52" s="501"/>
      <c r="Y52" s="501"/>
      <c r="Z52" s="501"/>
      <c r="AA52" s="501"/>
      <c r="AB52" s="501"/>
      <c r="AC52" s="501"/>
      <c r="AD52" s="501"/>
      <c r="AE52" s="501"/>
      <c r="AF52" s="501"/>
      <c r="AG52" s="501"/>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4"/>
      <c r="BR52" s="504"/>
      <c r="BS52" s="504"/>
      <c r="BT52" s="504"/>
      <c r="BU52" s="504"/>
      <c r="BV52" s="331"/>
      <c r="BW52" s="331"/>
      <c r="BX52" s="331"/>
      <c r="BY52" s="327"/>
      <c r="BZ52" s="327"/>
      <c r="CA52" s="327"/>
      <c r="CC52"/>
      <c r="CD52"/>
      <c r="CE52" s="486"/>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row>
    <row r="53" spans="2:127" s="51" customFormat="1" ht="30" customHeight="1">
      <c r="B53" s="486"/>
      <c r="C53" s="328"/>
      <c r="D53" s="63"/>
      <c r="E53" s="527"/>
      <c r="F53" s="527"/>
      <c r="G53" s="527"/>
      <c r="H53" s="527"/>
      <c r="I53" s="527"/>
      <c r="J53" s="501"/>
      <c r="K53" s="501"/>
      <c r="L53" s="501"/>
      <c r="M53" s="501"/>
      <c r="N53" s="501"/>
      <c r="O53" s="501"/>
      <c r="P53" s="501"/>
      <c r="Q53" s="501"/>
      <c r="R53" s="501"/>
      <c r="S53" s="501"/>
      <c r="T53" s="501"/>
      <c r="U53" s="501"/>
      <c r="V53" s="501"/>
      <c r="W53" s="501"/>
      <c r="X53" s="501"/>
      <c r="Y53" s="501"/>
      <c r="Z53" s="501"/>
      <c r="AA53" s="501"/>
      <c r="AB53" s="501"/>
      <c r="AC53" s="501"/>
      <c r="AD53" s="501"/>
      <c r="AE53" s="501"/>
      <c r="AF53" s="501"/>
      <c r="AG53" s="501"/>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4"/>
      <c r="BR53" s="504"/>
      <c r="BS53" s="504"/>
      <c r="BT53" s="504"/>
      <c r="BU53" s="504"/>
      <c r="BV53" s="331"/>
      <c r="BW53" s="331"/>
      <c r="BX53" s="331"/>
      <c r="BY53" s="327"/>
      <c r="BZ53" s="327"/>
      <c r="CA53" s="327"/>
      <c r="CC53"/>
      <c r="CD53"/>
      <c r="CE53" s="486"/>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row>
    <row r="54" spans="2:127" s="51" customFormat="1" ht="30" customHeight="1">
      <c r="B54" s="486"/>
      <c r="C54" s="328"/>
      <c r="D54" s="63"/>
      <c r="E54" s="62"/>
      <c r="F54" s="63"/>
      <c r="G54" s="63"/>
      <c r="H54" s="501"/>
      <c r="I54" s="501"/>
      <c r="J54" s="501"/>
      <c r="K54" s="501"/>
      <c r="L54" s="501"/>
      <c r="M54" s="501"/>
      <c r="N54" s="501"/>
      <c r="O54" s="501"/>
      <c r="P54" s="501"/>
      <c r="Q54" s="501"/>
      <c r="R54" s="501"/>
      <c r="S54" s="501"/>
      <c r="T54" s="501"/>
      <c r="U54" s="501"/>
      <c r="V54" s="501"/>
      <c r="W54" s="501"/>
      <c r="X54" s="501"/>
      <c r="Y54" s="501"/>
      <c r="Z54" s="501"/>
      <c r="AA54" s="501"/>
      <c r="AB54" s="501"/>
      <c r="AC54" s="501"/>
      <c r="AD54" s="501"/>
      <c r="AE54" s="501"/>
      <c r="AF54" s="501"/>
      <c r="AG54" s="501"/>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4"/>
      <c r="BR54" s="504"/>
      <c r="BS54" s="504"/>
      <c r="BT54" s="504"/>
      <c r="BU54" s="504"/>
      <c r="BV54" s="505"/>
      <c r="BW54" s="505"/>
      <c r="BX54" s="505"/>
      <c r="BY54" s="506"/>
      <c r="BZ54" s="506"/>
      <c r="CA54" s="506"/>
      <c r="CC54"/>
      <c r="CD54"/>
      <c r="CE54" s="486"/>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row>
    <row r="55" spans="2:127" s="51" customFormat="1" ht="30" customHeight="1">
      <c r="B55" s="486"/>
      <c r="C55" s="328"/>
      <c r="D55" s="363"/>
      <c r="E55" s="62"/>
      <c r="F55" s="63"/>
      <c r="G55" s="63"/>
      <c r="H55" s="501"/>
      <c r="I55" s="501"/>
      <c r="J55" s="501"/>
      <c r="K55" s="501"/>
      <c r="L55" s="501"/>
      <c r="M55" s="501"/>
      <c r="N55" s="501"/>
      <c r="O55" s="501"/>
      <c r="P55" s="501"/>
      <c r="Q55" s="501"/>
      <c r="R55" s="501"/>
      <c r="S55" s="501"/>
      <c r="T55" s="501"/>
      <c r="U55" s="501"/>
      <c r="V55" s="501"/>
      <c r="W55" s="501"/>
      <c r="X55" s="501"/>
      <c r="Y55" s="501"/>
      <c r="Z55" s="501"/>
      <c r="AA55" s="501"/>
      <c r="AB55" s="501"/>
      <c r="AC55" s="501"/>
      <c r="AD55" s="501"/>
      <c r="AE55" s="501"/>
      <c r="AF55" s="501"/>
      <c r="AG55" s="501"/>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4"/>
      <c r="BR55" s="504"/>
      <c r="BS55" s="504"/>
      <c r="BT55" s="504"/>
      <c r="BU55" s="504"/>
      <c r="BV55" s="514"/>
      <c r="BW55" s="331"/>
      <c r="BX55" s="331"/>
      <c r="BY55" s="327"/>
      <c r="BZ55" s="327"/>
      <c r="CA55" s="327"/>
      <c r="CC55"/>
      <c r="CD55"/>
      <c r="CE55" s="486"/>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row>
    <row r="56" spans="2:127" s="51" customFormat="1" ht="30" customHeight="1" thickBot="1">
      <c r="B56" s="487"/>
      <c r="C56" s="328"/>
      <c r="D56" s="63"/>
      <c r="E56" s="62"/>
      <c r="F56" s="478"/>
      <c r="G56" s="478"/>
      <c r="H56" s="83"/>
      <c r="I56" s="83"/>
      <c r="J56" s="83"/>
      <c r="K56" s="504"/>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504"/>
      <c r="BR56" s="504"/>
      <c r="BS56" s="504"/>
      <c r="BT56" s="504"/>
      <c r="BU56" s="504"/>
      <c r="BV56" s="331"/>
      <c r="BW56" s="331"/>
      <c r="BX56" s="331"/>
      <c r="BY56" s="327"/>
      <c r="BZ56" s="327"/>
      <c r="CA56" s="327"/>
      <c r="CC56"/>
      <c r="CD56"/>
      <c r="CE56" s="48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row>
    <row r="57" spans="2:127" s="51" customFormat="1" ht="30" customHeight="1">
      <c r="B57" s="528"/>
      <c r="C57" s="443"/>
      <c r="D57" s="443"/>
      <c r="E57" s="443"/>
      <c r="F57" s="443"/>
      <c r="G57" s="443"/>
      <c r="H57" s="443"/>
      <c r="I57" s="443"/>
      <c r="J57" s="443"/>
      <c r="K57" s="443"/>
      <c r="L57" s="443"/>
      <c r="M57" s="443"/>
      <c r="N57" s="443"/>
      <c r="O57" s="443"/>
      <c r="P57" s="443"/>
      <c r="Q57" s="443"/>
      <c r="R57" s="443"/>
      <c r="S57" s="443"/>
      <c r="T57" s="443"/>
      <c r="U57" s="443"/>
      <c r="V57" s="443"/>
      <c r="W57" s="443"/>
      <c r="X57" s="443"/>
      <c r="Y57" s="443"/>
      <c r="Z57" s="443"/>
      <c r="AA57" s="443"/>
      <c r="AB57" s="443"/>
      <c r="AC57" s="443"/>
      <c r="AD57" s="443"/>
      <c r="AE57" s="443"/>
      <c r="AF57" s="443"/>
      <c r="AG57" s="44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96"/>
      <c r="CC57" s="96"/>
      <c r="CD57" s="96"/>
      <c r="CE57" s="49"/>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row>
    <row r="58" spans="2:127" s="51" customFormat="1" ht="30" customHeight="1">
      <c r="B58" s="83"/>
      <c r="C58" s="154"/>
      <c r="D58" s="154"/>
      <c r="E58" s="154"/>
      <c r="F58" s="154"/>
      <c r="G58" s="154"/>
      <c r="H58" s="154"/>
      <c r="I58" s="154"/>
      <c r="J58" s="154"/>
      <c r="K58" s="154"/>
      <c r="L58" s="154"/>
      <c r="M58" s="154"/>
      <c r="N58" s="154"/>
      <c r="O58" s="154"/>
      <c r="P58" s="154"/>
      <c r="Q58" s="154"/>
      <c r="R58" s="154"/>
      <c r="S58" s="154"/>
      <c r="T58" s="154"/>
      <c r="U58" s="154"/>
      <c r="V58" s="154"/>
      <c r="W58" s="154"/>
      <c r="X58" s="154"/>
      <c r="Y58" s="154"/>
      <c r="Z58" s="154"/>
      <c r="AA58" s="154"/>
      <c r="AB58" s="154"/>
      <c r="AC58" s="154"/>
      <c r="AD58" s="154"/>
      <c r="AE58" s="154"/>
      <c r="AF58" s="154"/>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c r="BD58" s="154"/>
      <c r="BE58" s="154"/>
      <c r="BF58" s="154"/>
      <c r="BG58" s="154"/>
      <c r="BH58" s="154"/>
      <c r="BI58" s="154"/>
      <c r="BJ58" s="154"/>
      <c r="BK58" s="154"/>
      <c r="BL58" s="154"/>
      <c r="BM58" s="154"/>
      <c r="BN58" s="154"/>
      <c r="BO58" s="154"/>
      <c r="BP58" s="154"/>
      <c r="BQ58" s="154"/>
      <c r="BR58" s="154"/>
      <c r="BS58" s="154"/>
      <c r="BT58" s="154"/>
      <c r="BU58" s="154"/>
      <c r="BV58" s="154"/>
      <c r="BW58" s="154"/>
      <c r="BX58" s="154"/>
      <c r="BY58" s="154"/>
      <c r="BZ58" s="154"/>
      <c r="CA58" s="154"/>
      <c r="CB58" s="69"/>
      <c r="CC58" s="69"/>
      <c r="CD58" s="69"/>
      <c r="CE58" s="113"/>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row>
    <row r="59" spans="2:127" s="51" customFormat="1" ht="30" customHeight="1">
      <c r="B59" s="58"/>
      <c r="C59" s="64"/>
      <c r="D59" s="476"/>
      <c r="E59" s="476"/>
      <c r="F59" s="476"/>
      <c r="G59" s="476"/>
      <c r="H59" s="129"/>
      <c r="I59" s="129"/>
      <c r="J59" s="71"/>
      <c r="K59" s="107"/>
      <c r="L59" s="71"/>
      <c r="M59" s="71"/>
      <c r="N59" s="71"/>
      <c r="O59" s="71"/>
      <c r="P59" s="71"/>
      <c r="Q59" s="71"/>
      <c r="R59" s="71"/>
      <c r="S59" s="71"/>
      <c r="T59" s="71"/>
      <c r="U59" s="71"/>
      <c r="V59" s="71"/>
      <c r="W59" s="71"/>
      <c r="X59" s="71"/>
      <c r="Y59" s="71"/>
      <c r="Z59" s="71"/>
      <c r="AA59" s="71"/>
      <c r="AB59" s="71"/>
      <c r="AC59" s="71"/>
      <c r="AD59" s="71"/>
      <c r="AE59" s="154"/>
      <c r="AF59" s="154"/>
      <c r="AG59" s="154"/>
      <c r="AH59" s="154"/>
      <c r="AI59" s="154"/>
      <c r="AJ59" s="154"/>
      <c r="AK59" s="154"/>
      <c r="AL59" s="154"/>
      <c r="AM59" s="154"/>
      <c r="AN59" s="154"/>
      <c r="AO59" s="154"/>
      <c r="AP59" s="154"/>
      <c r="AQ59" s="154"/>
      <c r="AR59" s="154"/>
      <c r="AS59" s="154"/>
      <c r="AT59" s="154"/>
      <c r="AU59" s="154"/>
      <c r="AV59" s="154"/>
      <c r="AW59" s="154"/>
      <c r="AX59" s="154"/>
      <c r="AY59" s="154"/>
      <c r="AZ59" s="154"/>
      <c r="BA59" s="154"/>
      <c r="BB59" s="154"/>
      <c r="BC59" s="154"/>
      <c r="BD59" s="154"/>
      <c r="BE59" s="154"/>
      <c r="BF59" s="154"/>
      <c r="BG59" s="154"/>
      <c r="BH59" s="154"/>
      <c r="BI59" s="154"/>
      <c r="BJ59" s="154"/>
      <c r="BK59" s="154"/>
      <c r="BL59" s="154"/>
      <c r="BM59" s="154"/>
      <c r="BN59" s="154"/>
      <c r="BO59" s="154"/>
      <c r="BP59" s="154"/>
      <c r="BQ59" s="154"/>
      <c r="BR59" s="154"/>
      <c r="BS59" s="154"/>
      <c r="BT59" s="154"/>
      <c r="BU59" s="154"/>
      <c r="BV59" s="154"/>
      <c r="BW59" s="154"/>
      <c r="BX59" s="154"/>
      <c r="BY59" s="154"/>
      <c r="BZ59" s="154"/>
      <c r="CA59" s="154"/>
      <c r="CB59" s="69"/>
      <c r="CC59" s="69"/>
      <c r="CD59" s="69"/>
      <c r="CE59" s="113"/>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row>
    <row r="60" spans="2:127" s="51" customFormat="1" ht="30" customHeight="1">
      <c r="B60" s="58"/>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c r="AP60" s="154"/>
      <c r="AQ60" s="154"/>
      <c r="AR60" s="154"/>
      <c r="AS60" s="154"/>
      <c r="AT60" s="154"/>
      <c r="AU60" s="154"/>
      <c r="AV60" s="154"/>
      <c r="AW60" s="154"/>
      <c r="AX60" s="154"/>
      <c r="AY60" s="154"/>
      <c r="AZ60" s="154"/>
      <c r="BA60" s="154"/>
      <c r="BB60" s="154"/>
      <c r="BC60" s="154"/>
      <c r="BD60" s="154"/>
      <c r="BE60" s="154"/>
      <c r="BF60" s="154"/>
      <c r="BG60" s="154"/>
      <c r="BH60" s="154"/>
      <c r="BI60" s="154"/>
      <c r="BJ60" s="154"/>
      <c r="BK60" s="154"/>
      <c r="BL60" s="154"/>
      <c r="BM60" s="154"/>
      <c r="BN60" s="154"/>
      <c r="BO60" s="154"/>
      <c r="BP60" s="154"/>
      <c r="BQ60" s="154"/>
      <c r="BR60" s="154"/>
      <c r="BS60" s="154"/>
      <c r="BT60" s="154"/>
      <c r="BU60" s="154"/>
      <c r="BV60" s="154"/>
      <c r="BW60" s="154"/>
      <c r="BX60" s="154"/>
      <c r="BY60" s="154"/>
      <c r="BZ60" s="154"/>
      <c r="CA60" s="154"/>
      <c r="CB60" s="69"/>
      <c r="CC60" s="69"/>
      <c r="CD60" s="69"/>
      <c r="CE60" s="83"/>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row>
    <row r="61" spans="2:127" s="51" customFormat="1" ht="30" customHeight="1">
      <c r="B61" s="58"/>
      <c r="C61" s="92"/>
      <c r="D61" s="92"/>
      <c r="E61" s="502"/>
      <c r="F61" s="62"/>
      <c r="G61" s="63"/>
      <c r="H61" s="64"/>
      <c r="I61" s="502"/>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69"/>
      <c r="CD61" s="69"/>
      <c r="CE61" s="83"/>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row>
    <row r="62" spans="2:127" s="51" customFormat="1" ht="30" customHeight="1">
      <c r="B62" s="58"/>
      <c r="C62" s="62"/>
      <c r="D62" s="119"/>
      <c r="E62" s="502"/>
      <c r="F62" s="62"/>
      <c r="G62" s="63"/>
      <c r="H62" s="64"/>
      <c r="I62" s="502"/>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83"/>
      <c r="CD62" s="83"/>
      <c r="CE62" s="83"/>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row>
    <row r="63" spans="2:127" s="51" customFormat="1" ht="30" customHeight="1">
      <c r="B63" s="49"/>
      <c r="C63" s="62"/>
      <c r="D63" s="117"/>
      <c r="E63" s="62"/>
      <c r="F63" s="119"/>
      <c r="G63" s="113"/>
      <c r="H63" s="64"/>
      <c r="I63" s="502"/>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113"/>
      <c r="BE63" s="113"/>
      <c r="BF63" s="113"/>
      <c r="BG63" s="113"/>
      <c r="BH63" s="113"/>
      <c r="BI63" s="113"/>
      <c r="BJ63" s="113"/>
      <c r="BK63" s="113"/>
      <c r="BL63" s="113"/>
      <c r="BM63" s="113"/>
      <c r="BN63" s="113"/>
      <c r="BO63" s="113"/>
      <c r="BP63" s="113"/>
      <c r="BQ63" s="113"/>
      <c r="BR63" s="113"/>
      <c r="BS63" s="113"/>
      <c r="BT63" s="113"/>
      <c r="BU63" s="113"/>
      <c r="BV63" s="113"/>
      <c r="BW63" s="113"/>
      <c r="BX63" s="113"/>
      <c r="BY63" s="113"/>
      <c r="BZ63" s="113"/>
      <c r="CA63" s="113"/>
      <c r="CB63" s="113"/>
      <c r="CC63" s="69"/>
      <c r="CD63" s="69"/>
      <c r="CE63" s="8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row>
    <row r="64" spans="2:127" s="51" customFormat="1" ht="30" customHeight="1">
      <c r="B64" s="113"/>
      <c r="C64" s="62"/>
      <c r="D64" s="502"/>
      <c r="E64" s="507"/>
      <c r="F64" s="502"/>
      <c r="G64" s="508"/>
      <c r="H64" s="508"/>
      <c r="I64" s="509"/>
      <c r="J64" s="509"/>
      <c r="K64" s="509"/>
      <c r="L64" s="509"/>
      <c r="M64" s="509"/>
      <c r="N64" s="509"/>
      <c r="O64" s="509"/>
      <c r="P64" s="509"/>
      <c r="Q64" s="509"/>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69"/>
      <c r="CD64" s="69"/>
      <c r="CE64" s="49"/>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row>
    <row r="65" spans="2:127" s="51" customFormat="1" ht="30" customHeight="1">
      <c r="B65" s="113"/>
      <c r="C65" s="62"/>
      <c r="D65" s="352"/>
      <c r="E65" s="83"/>
      <c r="F65" s="509"/>
      <c r="G65" s="509"/>
      <c r="H65" s="509"/>
      <c r="I65" s="510"/>
      <c r="J65" s="512"/>
      <c r="K65" s="512"/>
      <c r="L65" s="512"/>
      <c r="M65" s="512"/>
      <c r="N65" s="512"/>
      <c r="O65" s="512"/>
      <c r="P65" s="512"/>
      <c r="Q65" s="512"/>
      <c r="R65" s="64"/>
      <c r="S65" s="352"/>
      <c r="T65" s="83"/>
      <c r="U65" s="509"/>
      <c r="V65" s="509"/>
      <c r="W65" s="509"/>
      <c r="X65" s="510"/>
      <c r="Y65" s="512"/>
      <c r="Z65" s="512"/>
      <c r="AA65" s="512"/>
      <c r="AB65" s="512"/>
      <c r="AC65" s="512"/>
      <c r="AD65" s="512"/>
      <c r="AE65" s="512"/>
      <c r="AF65" s="512"/>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113"/>
      <c r="BE65" s="113"/>
      <c r="BF65" s="113"/>
      <c r="BG65" s="113"/>
      <c r="BH65" s="113"/>
      <c r="BI65" s="113"/>
      <c r="BJ65" s="113"/>
      <c r="BK65" s="113"/>
      <c r="BL65" s="113"/>
      <c r="BM65" s="113"/>
      <c r="BN65" s="113"/>
      <c r="BO65" s="113"/>
      <c r="BP65" s="113"/>
      <c r="BQ65" s="113"/>
      <c r="BR65" s="113"/>
      <c r="BS65" s="113"/>
      <c r="BT65" s="113"/>
      <c r="BU65" s="113"/>
      <c r="BV65" s="113"/>
      <c r="BW65" s="113"/>
      <c r="BX65" s="113"/>
      <c r="BY65" s="113"/>
      <c r="BZ65" s="113"/>
      <c r="CA65" s="113"/>
      <c r="CB65" s="113"/>
      <c r="CC65" s="69"/>
      <c r="CD65" s="69"/>
      <c r="CE65" s="49"/>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row>
    <row r="66" spans="2:127" s="51" customFormat="1" ht="30" customHeight="1">
      <c r="B66" s="83"/>
      <c r="C66" s="62"/>
      <c r="D66" s="83"/>
      <c r="E66" s="83"/>
      <c r="F66" s="509"/>
      <c r="G66" s="509"/>
      <c r="H66" s="509"/>
      <c r="I66" s="510"/>
      <c r="J66" s="512"/>
      <c r="K66" s="512"/>
      <c r="L66" s="512"/>
      <c r="M66" s="512"/>
      <c r="N66" s="512"/>
      <c r="O66" s="512"/>
      <c r="P66" s="512"/>
      <c r="Q66" s="512"/>
      <c r="R66" s="64"/>
      <c r="S66" s="83"/>
      <c r="T66" s="83"/>
      <c r="U66" s="509"/>
      <c r="V66" s="509"/>
      <c r="W66" s="509"/>
      <c r="X66" s="510"/>
      <c r="Y66" s="512"/>
      <c r="Z66" s="512"/>
      <c r="AA66" s="512"/>
      <c r="AB66" s="512"/>
      <c r="AC66" s="512"/>
      <c r="AD66" s="512"/>
      <c r="AE66" s="512"/>
      <c r="AF66" s="512"/>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113"/>
      <c r="BE66" s="113"/>
      <c r="BF66" s="113"/>
      <c r="BG66" s="113"/>
      <c r="BH66" s="113"/>
      <c r="BI66" s="113"/>
      <c r="BJ66" s="113"/>
      <c r="BK66" s="113"/>
      <c r="BL66" s="113"/>
      <c r="BM66" s="113"/>
      <c r="BN66" s="113"/>
      <c r="BO66" s="113"/>
      <c r="BP66" s="113"/>
      <c r="BQ66" s="113"/>
      <c r="BR66" s="113"/>
      <c r="BS66" s="113"/>
      <c r="BT66" s="113"/>
      <c r="BU66" s="113"/>
      <c r="BV66" s="113"/>
      <c r="BW66" s="113"/>
      <c r="BX66" s="113"/>
      <c r="BY66" s="113"/>
      <c r="BZ66" s="113"/>
      <c r="CA66" s="113"/>
      <c r="CB66" s="113"/>
      <c r="CC66" s="69"/>
      <c r="CD66" s="69"/>
      <c r="CE66" s="49"/>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row>
    <row r="67" spans="2:127" s="51" customFormat="1" ht="30" customHeight="1">
      <c r="B67" s="58"/>
      <c r="C67" s="62"/>
      <c r="D67" s="117"/>
      <c r="E67" s="62"/>
      <c r="F67" s="119"/>
      <c r="G67" s="113"/>
      <c r="H67" s="64"/>
      <c r="I67" s="502"/>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113"/>
      <c r="BE67" s="113"/>
      <c r="BF67" s="113"/>
      <c r="BG67" s="113"/>
      <c r="BH67" s="113"/>
      <c r="BI67" s="113"/>
      <c r="BJ67" s="113"/>
      <c r="BK67" s="113"/>
      <c r="BL67" s="113"/>
      <c r="BM67" s="113"/>
      <c r="BN67" s="113"/>
      <c r="BO67" s="113"/>
      <c r="BP67" s="113"/>
      <c r="BQ67" s="113"/>
      <c r="BR67" s="113"/>
      <c r="BS67" s="113"/>
      <c r="BT67" s="113"/>
      <c r="BU67" s="113"/>
      <c r="BV67" s="113"/>
      <c r="BW67" s="113"/>
      <c r="BX67" s="113"/>
      <c r="BY67" s="113"/>
      <c r="BZ67" s="113"/>
      <c r="CA67" s="113"/>
      <c r="CB67" s="113"/>
      <c r="CC67" s="69"/>
      <c r="CD67" s="69"/>
      <c r="CE67" s="49"/>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row>
    <row r="68" spans="2:127" s="51" customFormat="1" ht="30" customHeight="1">
      <c r="B68" s="58"/>
      <c r="C68" s="62"/>
      <c r="D68" s="92"/>
      <c r="E68" s="92"/>
      <c r="F68" s="63"/>
      <c r="G68" s="113"/>
      <c r="H68" s="64"/>
      <c r="I68" s="502"/>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113"/>
      <c r="BE68" s="113"/>
      <c r="BF68" s="113"/>
      <c r="BG68" s="113"/>
      <c r="BH68" s="113"/>
      <c r="BI68" s="113"/>
      <c r="BJ68" s="113"/>
      <c r="BK68" s="113"/>
      <c r="BL68" s="113"/>
      <c r="BM68" s="113"/>
      <c r="BN68" s="113"/>
      <c r="BO68" s="113"/>
      <c r="BP68" s="113"/>
      <c r="BQ68" s="113"/>
      <c r="BR68" s="113"/>
      <c r="BS68" s="113"/>
      <c r="BT68" s="113"/>
      <c r="BU68" s="113"/>
      <c r="BV68" s="113"/>
      <c r="BW68" s="113"/>
      <c r="BX68" s="113"/>
      <c r="BY68" s="113"/>
      <c r="BZ68" s="113"/>
      <c r="CA68" s="113"/>
      <c r="CB68" s="113"/>
      <c r="CC68" s="69"/>
      <c r="CD68" s="69"/>
      <c r="CE68" s="49"/>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row>
    <row r="69" spans="2:127" s="51" customFormat="1" ht="30" customHeight="1">
      <c r="B69" s="58"/>
      <c r="C69" s="62"/>
      <c r="D69" s="119"/>
      <c r="E69" s="62"/>
      <c r="F69" s="63"/>
      <c r="G69" s="113"/>
      <c r="H69" s="64"/>
      <c r="I69" s="502"/>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113"/>
      <c r="BE69" s="113"/>
      <c r="BF69" s="113"/>
      <c r="BG69" s="113"/>
      <c r="BH69" s="113"/>
      <c r="BI69" s="113"/>
      <c r="BJ69" s="113"/>
      <c r="BK69" s="113"/>
      <c r="BL69" s="113"/>
      <c r="BM69" s="113"/>
      <c r="BN69" s="113"/>
      <c r="BO69" s="113"/>
      <c r="BP69" s="113"/>
      <c r="BQ69" s="113"/>
      <c r="BR69" s="113"/>
      <c r="BS69" s="113"/>
      <c r="BT69" s="113"/>
      <c r="BU69" s="113"/>
      <c r="BV69" s="113"/>
      <c r="BW69" s="113"/>
      <c r="BX69" s="113"/>
      <c r="BY69" s="113"/>
      <c r="BZ69" s="113"/>
      <c r="CA69" s="113"/>
      <c r="CB69" s="113"/>
      <c r="CC69" s="69"/>
      <c r="CD69" s="69"/>
      <c r="CE69" s="113"/>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row>
    <row r="70" spans="2:127" s="51" customFormat="1" ht="30" customHeight="1">
      <c r="B70" s="58"/>
      <c r="C70" s="62"/>
      <c r="D70" s="328"/>
      <c r="E70" s="328"/>
      <c r="F70" s="71"/>
      <c r="G70" s="113"/>
      <c r="H70" s="64"/>
      <c r="I70" s="502"/>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113"/>
      <c r="BE70" s="113"/>
      <c r="BF70" s="113"/>
      <c r="BG70" s="113"/>
      <c r="BH70" s="504"/>
      <c r="BI70" s="504"/>
      <c r="BJ70" s="504"/>
      <c r="BK70" s="504"/>
      <c r="BL70" s="504"/>
      <c r="BM70" s="504"/>
      <c r="BN70" s="113"/>
      <c r="BO70" s="113"/>
      <c r="BP70" s="113"/>
      <c r="BQ70" s="113"/>
      <c r="BR70" s="113"/>
      <c r="BS70" s="113"/>
      <c r="BT70" s="113"/>
      <c r="BU70" s="113"/>
      <c r="BV70" s="327"/>
      <c r="BW70" s="327"/>
      <c r="BX70" s="327"/>
      <c r="BY70" s="511"/>
      <c r="BZ70" s="327"/>
      <c r="CA70" s="327"/>
      <c r="CB70" s="112"/>
      <c r="CC70" s="69"/>
      <c r="CD70" s="69"/>
      <c r="CE70" s="113"/>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row>
    <row r="71" spans="2:127" s="51" customFormat="1" ht="30" customHeight="1">
      <c r="B71" s="49"/>
      <c r="C71" s="62"/>
      <c r="D71" s="361"/>
      <c r="E71" s="62"/>
      <c r="F71" s="92"/>
      <c r="G71" s="113"/>
      <c r="H71" s="64"/>
      <c r="I71" s="502"/>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113"/>
      <c r="BE71" s="113"/>
      <c r="BF71" s="113"/>
      <c r="BG71" s="113"/>
      <c r="BH71" s="504"/>
      <c r="BI71" s="504"/>
      <c r="BJ71" s="504"/>
      <c r="BK71" s="504"/>
      <c r="BL71" s="504"/>
      <c r="BM71" s="504"/>
      <c r="BN71" s="113"/>
      <c r="BO71" s="113"/>
      <c r="BP71" s="113"/>
      <c r="BQ71" s="113"/>
      <c r="BR71" s="113"/>
      <c r="BS71" s="113"/>
      <c r="BT71" s="113"/>
      <c r="BU71" s="113"/>
      <c r="BV71" s="514"/>
      <c r="BW71" s="331"/>
      <c r="BX71" s="331"/>
      <c r="BY71" s="327"/>
      <c r="BZ71" s="327"/>
      <c r="CA71" s="327"/>
      <c r="CB71" s="112"/>
      <c r="CC71" s="69"/>
      <c r="CD71" s="69"/>
      <c r="CE71" s="83"/>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row>
    <row r="72" spans="2:127" s="51" customFormat="1" ht="30" customHeight="1">
      <c r="B72" s="113"/>
      <c r="C72" s="83"/>
      <c r="D72" s="92"/>
      <c r="E72" s="62"/>
      <c r="F72" s="119"/>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504"/>
      <c r="BI72" s="504"/>
      <c r="BJ72" s="504"/>
      <c r="BK72" s="504"/>
      <c r="BL72" s="504"/>
      <c r="BM72" s="504"/>
      <c r="BN72" s="83"/>
      <c r="BO72" s="83"/>
      <c r="BP72" s="83"/>
      <c r="BQ72" s="83"/>
      <c r="BR72" s="83"/>
      <c r="BS72" s="83"/>
      <c r="BT72" s="83"/>
      <c r="BU72" s="83"/>
      <c r="BV72" s="331"/>
      <c r="BW72" s="331"/>
      <c r="BX72" s="331"/>
      <c r="BY72" s="327"/>
      <c r="BZ72" s="327"/>
      <c r="CA72" s="327"/>
      <c r="CB72" s="112"/>
      <c r="CC72" s="69"/>
      <c r="CD72" s="69"/>
      <c r="CE72" s="83"/>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row>
    <row r="73" spans="2:127" s="51" customFormat="1" ht="30" customHeight="1">
      <c r="B73" s="113"/>
      <c r="C73" s="83"/>
      <c r="D73" s="328"/>
      <c r="E73" s="328"/>
      <c r="F73" s="328"/>
      <c r="G73" s="502"/>
      <c r="H73" s="502"/>
      <c r="I73" s="502"/>
      <c r="J73" s="502"/>
      <c r="K73" s="502"/>
      <c r="L73" s="502"/>
      <c r="M73" s="502"/>
      <c r="N73" s="502"/>
      <c r="O73" s="502"/>
      <c r="P73" s="502"/>
      <c r="Q73" s="502"/>
      <c r="R73" s="509"/>
      <c r="S73" s="509"/>
      <c r="T73" s="502"/>
      <c r="U73" s="502"/>
      <c r="V73" s="502"/>
      <c r="W73" s="502"/>
      <c r="X73" s="502"/>
      <c r="Y73" s="502"/>
      <c r="Z73" s="502"/>
      <c r="AA73" s="502"/>
      <c r="AB73" s="502"/>
      <c r="AC73" s="502"/>
      <c r="AD73" s="502"/>
      <c r="AE73" s="502"/>
      <c r="AF73" s="509"/>
      <c r="AG73" s="509"/>
      <c r="AH73" s="509"/>
      <c r="AI73" s="509"/>
      <c r="AJ73" s="509"/>
      <c r="AK73" s="509"/>
      <c r="AL73" s="509"/>
      <c r="AM73" s="509"/>
      <c r="AN73" s="509"/>
      <c r="AO73" s="509"/>
      <c r="AP73" s="509"/>
      <c r="AQ73" s="509"/>
      <c r="AR73" s="509"/>
      <c r="AS73" s="509"/>
      <c r="AT73" s="509"/>
      <c r="AU73" s="509"/>
      <c r="AV73" s="509"/>
      <c r="AW73" s="509"/>
      <c r="AX73" s="509"/>
      <c r="AY73" s="509"/>
      <c r="AZ73" s="509"/>
      <c r="BA73" s="504"/>
      <c r="BB73" s="504"/>
      <c r="BC73" s="83"/>
      <c r="BD73" s="83"/>
      <c r="BE73" s="83"/>
      <c r="BF73" s="83"/>
      <c r="BG73" s="83"/>
      <c r="BH73" s="504"/>
      <c r="BI73" s="504"/>
      <c r="BJ73" s="504"/>
      <c r="BK73" s="504"/>
      <c r="BL73" s="504"/>
      <c r="BM73" s="504"/>
      <c r="BN73" s="83"/>
      <c r="BO73" s="83"/>
      <c r="BP73" s="83"/>
      <c r="BQ73" s="83"/>
      <c r="BR73" s="83"/>
      <c r="BS73" s="83"/>
      <c r="BT73" s="83"/>
      <c r="BU73" s="83"/>
      <c r="BV73" s="327"/>
      <c r="BW73" s="327"/>
      <c r="BX73" s="327"/>
      <c r="BY73" s="327"/>
      <c r="BZ73" s="327"/>
      <c r="CA73" s="327"/>
      <c r="CB73" s="112"/>
      <c r="CC73" s="69"/>
      <c r="CD73" s="69"/>
      <c r="CE73" s="8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row>
    <row r="74" spans="2:127" s="51" customFormat="1" ht="30" customHeight="1">
      <c r="B74" s="83"/>
      <c r="C74" s="83"/>
      <c r="D74" s="361"/>
      <c r="E74" s="62"/>
      <c r="F74" s="92"/>
      <c r="G74" s="502"/>
      <c r="H74" s="502"/>
      <c r="I74" s="502"/>
      <c r="J74" s="502"/>
      <c r="K74" s="502"/>
      <c r="L74" s="502"/>
      <c r="M74" s="502"/>
      <c r="N74" s="502"/>
      <c r="O74" s="502"/>
      <c r="P74" s="502"/>
      <c r="Q74" s="502"/>
      <c r="R74" s="512"/>
      <c r="S74" s="512"/>
      <c r="T74" s="502"/>
      <c r="U74" s="502"/>
      <c r="V74" s="502"/>
      <c r="W74" s="502"/>
      <c r="X74" s="502"/>
      <c r="Y74" s="502"/>
      <c r="Z74" s="502"/>
      <c r="AA74" s="502"/>
      <c r="AB74" s="502"/>
      <c r="AC74" s="502"/>
      <c r="AD74" s="502"/>
      <c r="AE74" s="502"/>
      <c r="AF74" s="512"/>
      <c r="AG74" s="512"/>
      <c r="AH74" s="512"/>
      <c r="AI74" s="512"/>
      <c r="AJ74" s="512"/>
      <c r="AK74" s="512"/>
      <c r="AL74" s="512"/>
      <c r="AM74" s="512"/>
      <c r="AN74" s="512"/>
      <c r="AO74" s="512"/>
      <c r="AP74" s="512"/>
      <c r="AQ74" s="512"/>
      <c r="AR74" s="512"/>
      <c r="AS74" s="512"/>
      <c r="AT74" s="512"/>
      <c r="AU74" s="512"/>
      <c r="AV74" s="512"/>
      <c r="AW74" s="512"/>
      <c r="AX74" s="512"/>
      <c r="AY74" s="512"/>
      <c r="AZ74" s="512"/>
      <c r="BA74" s="512"/>
      <c r="BB74" s="512"/>
      <c r="BC74" s="512"/>
      <c r="BD74" s="512"/>
      <c r="BE74" s="512"/>
      <c r="BF74" s="512"/>
      <c r="BG74" s="512"/>
      <c r="BH74" s="504"/>
      <c r="BI74" s="504"/>
      <c r="BJ74" s="504"/>
      <c r="BK74" s="504"/>
      <c r="BL74" s="504"/>
      <c r="BM74" s="504"/>
      <c r="BN74" s="512"/>
      <c r="BO74" s="512"/>
      <c r="BP74" s="512"/>
      <c r="BQ74" s="512"/>
      <c r="BR74" s="512"/>
      <c r="BS74" s="512"/>
      <c r="BT74" s="512"/>
      <c r="BU74" s="512"/>
      <c r="BV74" s="514"/>
      <c r="BW74" s="331"/>
      <c r="BX74" s="331"/>
      <c r="BY74" s="327"/>
      <c r="BZ74" s="327"/>
      <c r="CA74" s="327"/>
      <c r="CB74" s="112"/>
      <c r="CC74" s="69"/>
      <c r="CD74" s="69"/>
      <c r="CE74" s="83"/>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row>
    <row r="75" spans="2:127" s="51" customFormat="1" ht="30" customHeight="1">
      <c r="B75" s="58"/>
      <c r="C75" s="83"/>
      <c r="D75" s="92"/>
      <c r="E75" s="62"/>
      <c r="F75" s="119"/>
      <c r="G75" s="502"/>
      <c r="H75" s="502"/>
      <c r="I75" s="502"/>
      <c r="J75" s="502"/>
      <c r="K75" s="502"/>
      <c r="L75" s="502"/>
      <c r="M75" s="502"/>
      <c r="N75" s="502"/>
      <c r="O75" s="502"/>
      <c r="P75" s="502"/>
      <c r="Q75" s="502"/>
      <c r="R75" s="512"/>
      <c r="S75" s="512"/>
      <c r="T75" s="502"/>
      <c r="U75" s="502"/>
      <c r="V75" s="502"/>
      <c r="W75" s="502"/>
      <c r="X75" s="502"/>
      <c r="Y75" s="502"/>
      <c r="Z75" s="502"/>
      <c r="AA75" s="502"/>
      <c r="AB75" s="502"/>
      <c r="AC75" s="502"/>
      <c r="AD75" s="502"/>
      <c r="AE75" s="502"/>
      <c r="AF75" s="512"/>
      <c r="AG75" s="512"/>
      <c r="AH75" s="512"/>
      <c r="AI75" s="512"/>
      <c r="AJ75" s="512"/>
      <c r="AK75" s="512"/>
      <c r="AL75" s="512"/>
      <c r="AM75" s="512"/>
      <c r="AN75" s="512"/>
      <c r="AO75" s="512"/>
      <c r="AP75" s="512"/>
      <c r="AQ75" s="512"/>
      <c r="AR75" s="512"/>
      <c r="AS75" s="512"/>
      <c r="AT75" s="512"/>
      <c r="AU75" s="512"/>
      <c r="AV75" s="512"/>
      <c r="AW75" s="512"/>
      <c r="AX75" s="512"/>
      <c r="AY75" s="512"/>
      <c r="AZ75" s="512"/>
      <c r="BA75" s="512"/>
      <c r="BB75" s="512"/>
      <c r="BC75" s="512"/>
      <c r="BD75" s="512"/>
      <c r="BE75" s="512"/>
      <c r="BF75" s="512"/>
      <c r="BG75" s="512"/>
      <c r="BH75" s="504"/>
      <c r="BI75" s="504"/>
      <c r="BJ75" s="504"/>
      <c r="BK75" s="504"/>
      <c r="BL75" s="504"/>
      <c r="BM75" s="504"/>
      <c r="BN75" s="512"/>
      <c r="BO75" s="512"/>
      <c r="BP75" s="512"/>
      <c r="BQ75" s="512"/>
      <c r="BR75" s="512"/>
      <c r="BS75" s="512"/>
      <c r="BT75" s="512"/>
      <c r="BU75" s="512"/>
      <c r="BV75" s="331"/>
      <c r="BW75" s="331"/>
      <c r="BX75" s="331"/>
      <c r="BY75" s="327"/>
      <c r="BZ75" s="327"/>
      <c r="CA75" s="327"/>
      <c r="CB75" s="112"/>
      <c r="CC75" s="69"/>
      <c r="CD75" s="69"/>
      <c r="CE75" s="49"/>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row>
    <row r="76" spans="2:127" s="51" customFormat="1" ht="30" customHeight="1">
      <c r="B76" s="58"/>
      <c r="C76" s="83"/>
      <c r="D76" s="62"/>
      <c r="E76" s="62"/>
      <c r="F76" s="62"/>
      <c r="G76" s="509"/>
      <c r="H76" s="509"/>
      <c r="I76" s="509"/>
      <c r="J76" s="510"/>
      <c r="K76" s="510"/>
      <c r="L76" s="510"/>
      <c r="M76" s="510"/>
      <c r="N76" s="509"/>
      <c r="O76" s="512"/>
      <c r="P76" s="512"/>
      <c r="Q76" s="512"/>
      <c r="R76" s="512"/>
      <c r="S76" s="512"/>
      <c r="T76" s="502"/>
      <c r="U76" s="502"/>
      <c r="V76" s="502"/>
      <c r="W76" s="502"/>
      <c r="X76" s="502"/>
      <c r="Y76" s="502"/>
      <c r="Z76" s="502"/>
      <c r="AA76" s="502"/>
      <c r="AB76" s="502"/>
      <c r="AC76" s="502"/>
      <c r="AD76" s="502"/>
      <c r="AE76" s="502"/>
      <c r="AF76" s="512"/>
      <c r="AG76" s="512"/>
      <c r="AH76" s="512"/>
      <c r="AI76" s="512"/>
      <c r="AJ76" s="512"/>
      <c r="AK76" s="512"/>
      <c r="AL76" s="512"/>
      <c r="AM76" s="512"/>
      <c r="AN76" s="512"/>
      <c r="AO76" s="512"/>
      <c r="AP76" s="512"/>
      <c r="AQ76" s="512"/>
      <c r="AR76" s="512"/>
      <c r="AS76" s="512"/>
      <c r="AT76" s="512"/>
      <c r="AU76" s="512"/>
      <c r="AV76" s="512"/>
      <c r="AW76" s="512"/>
      <c r="AX76" s="512"/>
      <c r="AY76" s="512"/>
      <c r="AZ76" s="512"/>
      <c r="BA76" s="512"/>
      <c r="BB76" s="512"/>
      <c r="BC76" s="512"/>
      <c r="BD76" s="512"/>
      <c r="BE76" s="512"/>
      <c r="BF76" s="512"/>
      <c r="BG76" s="512"/>
      <c r="BH76" s="504"/>
      <c r="BI76" s="504"/>
      <c r="BJ76" s="504"/>
      <c r="BK76" s="504"/>
      <c r="BL76" s="504"/>
      <c r="BM76" s="504"/>
      <c r="BN76" s="512"/>
      <c r="BO76" s="512"/>
      <c r="BP76" s="512"/>
      <c r="BQ76" s="512"/>
      <c r="BR76" s="512"/>
      <c r="BS76" s="512"/>
      <c r="BT76" s="512"/>
      <c r="BU76" s="512"/>
      <c r="BV76" s="327"/>
      <c r="BW76" s="327"/>
      <c r="BX76" s="327"/>
      <c r="BY76" s="327"/>
      <c r="BZ76" s="327"/>
      <c r="CA76" s="327"/>
      <c r="CB76" s="112"/>
      <c r="CC76" s="69"/>
      <c r="CD76" s="69"/>
      <c r="CE76" s="49"/>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row>
    <row r="77" spans="2:127" s="51" customFormat="1" ht="30" customHeight="1">
      <c r="B77" s="58"/>
      <c r="C77" s="83"/>
      <c r="D77" s="71"/>
      <c r="E77" s="62"/>
      <c r="F77" s="92"/>
      <c r="G77" s="504"/>
      <c r="H77" s="504"/>
      <c r="I77" s="504"/>
      <c r="J77" s="504"/>
      <c r="K77" s="504"/>
      <c r="L77" s="504"/>
      <c r="M77" s="504"/>
      <c r="N77" s="504"/>
      <c r="O77" s="504"/>
      <c r="P77" s="504"/>
      <c r="Q77" s="504"/>
      <c r="R77" s="512"/>
      <c r="S77" s="512"/>
      <c r="T77" s="504"/>
      <c r="U77" s="504"/>
      <c r="V77" s="504"/>
      <c r="W77" s="504"/>
      <c r="X77" s="504"/>
      <c r="Y77" s="504"/>
      <c r="Z77" s="504"/>
      <c r="AA77" s="504"/>
      <c r="AB77" s="504"/>
      <c r="AC77" s="504"/>
      <c r="AD77" s="504"/>
      <c r="AE77" s="504"/>
      <c r="AF77" s="512"/>
      <c r="AG77" s="512"/>
      <c r="AH77" s="512"/>
      <c r="AI77" s="512"/>
      <c r="AJ77" s="512"/>
      <c r="AK77" s="512"/>
      <c r="AL77" s="512"/>
      <c r="AM77" s="512"/>
      <c r="AN77" s="512"/>
      <c r="AO77" s="512"/>
      <c r="AP77" s="512"/>
      <c r="AQ77" s="512"/>
      <c r="AR77" s="512"/>
      <c r="AS77" s="512"/>
      <c r="AT77" s="512"/>
      <c r="AU77" s="512"/>
      <c r="AV77" s="512"/>
      <c r="AW77" s="512"/>
      <c r="AX77" s="512"/>
      <c r="AY77" s="512"/>
      <c r="AZ77" s="512"/>
      <c r="BA77" s="512"/>
      <c r="BB77" s="512"/>
      <c r="BC77" s="512"/>
      <c r="BD77" s="512"/>
      <c r="BE77" s="512"/>
      <c r="BF77" s="512"/>
      <c r="BG77" s="512"/>
      <c r="BH77" s="504"/>
      <c r="BI77" s="504"/>
      <c r="BJ77" s="504"/>
      <c r="BK77" s="504"/>
      <c r="BL77" s="504"/>
      <c r="BM77" s="504"/>
      <c r="BN77" s="512"/>
      <c r="BO77" s="512"/>
      <c r="BP77" s="512"/>
      <c r="BQ77" s="512"/>
      <c r="BR77" s="512"/>
      <c r="BS77" s="512"/>
      <c r="BT77" s="512"/>
      <c r="BU77" s="512"/>
      <c r="BV77" s="514"/>
      <c r="BW77" s="331"/>
      <c r="BX77" s="331"/>
      <c r="BY77" s="327"/>
      <c r="BZ77" s="327"/>
      <c r="CA77" s="327"/>
      <c r="CB77" s="112"/>
      <c r="CC77" s="69"/>
      <c r="CD77" s="69"/>
      <c r="CE77" s="49"/>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row>
    <row r="78" spans="2:127" s="51" customFormat="1" ht="30" customHeight="1">
      <c r="B78" s="58"/>
      <c r="C78" s="83"/>
      <c r="D78" s="503"/>
      <c r="E78" s="62"/>
      <c r="F78" s="119"/>
      <c r="G78" s="504"/>
      <c r="H78" s="504"/>
      <c r="I78" s="504"/>
      <c r="J78" s="504"/>
      <c r="K78" s="504"/>
      <c r="L78" s="504"/>
      <c r="M78" s="504"/>
      <c r="N78" s="504"/>
      <c r="O78" s="504"/>
      <c r="P78" s="504"/>
      <c r="Q78" s="504"/>
      <c r="R78" s="512"/>
      <c r="S78" s="512"/>
      <c r="T78" s="504"/>
      <c r="U78" s="504"/>
      <c r="V78" s="504"/>
      <c r="W78" s="504"/>
      <c r="X78" s="504"/>
      <c r="Y78" s="504"/>
      <c r="Z78" s="504"/>
      <c r="AA78" s="504"/>
      <c r="AB78" s="504"/>
      <c r="AC78" s="504"/>
      <c r="AD78" s="504"/>
      <c r="AE78" s="504"/>
      <c r="AF78" s="512"/>
      <c r="AG78" s="512"/>
      <c r="AH78" s="512"/>
      <c r="AI78" s="512"/>
      <c r="AJ78" s="512"/>
      <c r="AK78" s="512"/>
      <c r="AL78" s="512"/>
      <c r="AM78" s="512"/>
      <c r="AN78" s="512"/>
      <c r="AO78" s="512"/>
      <c r="AP78" s="512"/>
      <c r="AQ78" s="512"/>
      <c r="AR78" s="512"/>
      <c r="AS78" s="512"/>
      <c r="AT78" s="512"/>
      <c r="AU78" s="512"/>
      <c r="AV78" s="512"/>
      <c r="AW78" s="512"/>
      <c r="AX78" s="512"/>
      <c r="AY78" s="512"/>
      <c r="AZ78" s="512"/>
      <c r="BA78" s="512"/>
      <c r="BB78" s="512"/>
      <c r="BC78" s="512"/>
      <c r="BD78" s="512"/>
      <c r="BE78" s="512"/>
      <c r="BF78" s="512"/>
      <c r="BG78" s="512"/>
      <c r="BH78" s="504"/>
      <c r="BI78" s="504"/>
      <c r="BJ78" s="504"/>
      <c r="BK78" s="504"/>
      <c r="BL78" s="504"/>
      <c r="BM78" s="504"/>
      <c r="BN78" s="512"/>
      <c r="BO78" s="512"/>
      <c r="BP78" s="512"/>
      <c r="BQ78" s="512"/>
      <c r="BR78" s="512"/>
      <c r="BS78" s="512"/>
      <c r="BT78" s="512"/>
      <c r="BU78" s="512"/>
      <c r="BV78" s="331"/>
      <c r="BW78" s="331"/>
      <c r="BX78" s="331"/>
      <c r="BY78" s="327"/>
      <c r="BZ78" s="327"/>
      <c r="CA78" s="327"/>
      <c r="CB78" s="112"/>
      <c r="CC78" s="83"/>
      <c r="CD78" s="83"/>
      <c r="CE78" s="49"/>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row>
    <row r="79" spans="2:127" s="51" customFormat="1" ht="30" customHeight="1">
      <c r="B79" s="49"/>
      <c r="C79" s="83"/>
      <c r="D79" s="117"/>
      <c r="E79" s="62"/>
      <c r="F79" s="119"/>
      <c r="G79" s="510"/>
      <c r="H79" s="510"/>
      <c r="I79" s="510"/>
      <c r="J79" s="513"/>
      <c r="K79" s="513"/>
      <c r="L79" s="513"/>
      <c r="M79" s="513"/>
      <c r="N79" s="513"/>
      <c r="O79" s="513"/>
      <c r="P79" s="513"/>
      <c r="Q79" s="513"/>
      <c r="R79" s="512"/>
      <c r="S79" s="512"/>
      <c r="T79" s="504"/>
      <c r="U79" s="504"/>
      <c r="V79" s="504"/>
      <c r="W79" s="504"/>
      <c r="X79" s="504"/>
      <c r="Y79" s="504"/>
      <c r="Z79" s="504"/>
      <c r="AA79" s="504"/>
      <c r="AB79" s="504"/>
      <c r="AC79" s="504"/>
      <c r="AD79" s="504"/>
      <c r="AE79" s="504"/>
      <c r="AF79" s="512"/>
      <c r="AG79" s="512"/>
      <c r="AH79" s="512"/>
      <c r="AI79" s="512"/>
      <c r="AJ79" s="512"/>
      <c r="AK79" s="512"/>
      <c r="AL79" s="512"/>
      <c r="AM79" s="512"/>
      <c r="AN79" s="512"/>
      <c r="AO79" s="512"/>
      <c r="AP79" s="512"/>
      <c r="AQ79" s="512"/>
      <c r="AR79" s="512"/>
      <c r="AS79" s="512"/>
      <c r="AT79" s="512"/>
      <c r="AU79" s="512"/>
      <c r="AV79" s="512"/>
      <c r="AW79" s="512"/>
      <c r="AX79" s="512"/>
      <c r="AY79" s="512"/>
      <c r="AZ79" s="512"/>
      <c r="BA79" s="512"/>
      <c r="BB79" s="512"/>
      <c r="BC79" s="512"/>
      <c r="BD79" s="512"/>
      <c r="BE79" s="512"/>
      <c r="BF79" s="512"/>
      <c r="BG79" s="512"/>
      <c r="BH79" s="504"/>
      <c r="BI79" s="504"/>
      <c r="BJ79" s="504"/>
      <c r="BK79" s="504"/>
      <c r="BL79" s="504"/>
      <c r="BM79" s="504"/>
      <c r="BN79" s="512"/>
      <c r="BO79" s="512"/>
      <c r="BP79" s="512"/>
      <c r="BQ79" s="512"/>
      <c r="BR79" s="512"/>
      <c r="BS79" s="512"/>
      <c r="BT79" s="512"/>
      <c r="BU79" s="512"/>
      <c r="BV79" s="327"/>
      <c r="BW79" s="327"/>
      <c r="BX79" s="327"/>
      <c r="BY79" s="327"/>
      <c r="BZ79" s="327"/>
      <c r="CA79" s="327"/>
      <c r="CB79" s="112"/>
      <c r="CC79" s="83"/>
      <c r="CD79" s="83"/>
      <c r="CE79" s="4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row>
    <row r="80" spans="2:127" s="51" customFormat="1" ht="30" customHeight="1">
      <c r="B80" s="113"/>
      <c r="C80" s="83"/>
      <c r="D80" s="361"/>
      <c r="E80" s="62"/>
      <c r="F80" s="92"/>
      <c r="G80" s="510"/>
      <c r="H80" s="510"/>
      <c r="I80" s="510"/>
      <c r="J80" s="513"/>
      <c r="K80" s="513"/>
      <c r="L80" s="513"/>
      <c r="M80" s="513"/>
      <c r="N80" s="513"/>
      <c r="O80" s="513"/>
      <c r="P80" s="513"/>
      <c r="Q80" s="513"/>
      <c r="R80" s="512"/>
      <c r="S80" s="512"/>
      <c r="T80" s="504"/>
      <c r="U80" s="504"/>
      <c r="V80" s="504"/>
      <c r="W80" s="504"/>
      <c r="X80" s="504"/>
      <c r="Y80" s="504"/>
      <c r="Z80" s="504"/>
      <c r="AA80" s="504"/>
      <c r="AB80" s="504"/>
      <c r="AC80" s="504"/>
      <c r="AD80" s="504"/>
      <c r="AE80" s="504"/>
      <c r="AF80" s="512"/>
      <c r="AG80" s="512"/>
      <c r="AH80" s="512"/>
      <c r="AI80" s="512"/>
      <c r="AJ80" s="512"/>
      <c r="AK80" s="512"/>
      <c r="AL80" s="512"/>
      <c r="AM80" s="512"/>
      <c r="AN80" s="512"/>
      <c r="AO80" s="512"/>
      <c r="AP80" s="512"/>
      <c r="AQ80" s="512"/>
      <c r="AR80" s="512"/>
      <c r="AS80" s="512"/>
      <c r="AT80" s="512"/>
      <c r="AU80" s="512"/>
      <c r="AV80" s="512"/>
      <c r="AW80" s="512"/>
      <c r="AX80" s="512"/>
      <c r="AY80" s="512"/>
      <c r="AZ80" s="512"/>
      <c r="BA80" s="512"/>
      <c r="BB80" s="512"/>
      <c r="BC80" s="512"/>
      <c r="BD80" s="512"/>
      <c r="BE80" s="512"/>
      <c r="BF80" s="512"/>
      <c r="BG80" s="512"/>
      <c r="BH80" s="504"/>
      <c r="BI80" s="504"/>
      <c r="BJ80" s="504"/>
      <c r="BK80" s="504"/>
      <c r="BL80" s="504"/>
      <c r="BM80" s="504"/>
      <c r="BN80" s="512"/>
      <c r="BO80" s="512"/>
      <c r="BP80" s="512"/>
      <c r="BQ80" s="512"/>
      <c r="BR80" s="512"/>
      <c r="BS80" s="512"/>
      <c r="BT80" s="512"/>
      <c r="BU80" s="512"/>
      <c r="BV80" s="514"/>
      <c r="BW80" s="331"/>
      <c r="BX80" s="331"/>
      <c r="BY80" s="327"/>
      <c r="BZ80" s="327"/>
      <c r="CA80" s="327"/>
      <c r="CB80" s="112"/>
      <c r="CC80" s="83"/>
      <c r="CD80" s="83"/>
      <c r="CE80" s="113"/>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row>
    <row r="81" spans="1:127" s="51" customFormat="1" ht="30" customHeight="1">
      <c r="B81" s="113"/>
      <c r="C81" s="83"/>
      <c r="D81" s="92"/>
      <c r="E81" s="62"/>
      <c r="F81" s="119"/>
      <c r="G81" s="510"/>
      <c r="H81" s="510"/>
      <c r="I81" s="510"/>
      <c r="J81" s="513"/>
      <c r="K81" s="513"/>
      <c r="L81" s="513"/>
      <c r="M81" s="513"/>
      <c r="N81" s="513"/>
      <c r="O81" s="513"/>
      <c r="P81" s="513"/>
      <c r="Q81" s="513"/>
      <c r="R81" s="512"/>
      <c r="S81" s="512"/>
      <c r="T81" s="504"/>
      <c r="U81" s="504"/>
      <c r="V81" s="504"/>
      <c r="W81" s="504"/>
      <c r="X81" s="504"/>
      <c r="Y81" s="504"/>
      <c r="Z81" s="504"/>
      <c r="AA81" s="504"/>
      <c r="AB81" s="504"/>
      <c r="AC81" s="504"/>
      <c r="AD81" s="504"/>
      <c r="AE81" s="504"/>
      <c r="AF81" s="512"/>
      <c r="AG81" s="512"/>
      <c r="AH81" s="512"/>
      <c r="AI81" s="512"/>
      <c r="AJ81" s="512"/>
      <c r="AK81" s="512"/>
      <c r="AL81" s="512"/>
      <c r="AM81" s="512"/>
      <c r="AN81" s="512"/>
      <c r="AO81" s="512"/>
      <c r="AP81" s="512"/>
      <c r="AQ81" s="512"/>
      <c r="AR81" s="512"/>
      <c r="AS81" s="512"/>
      <c r="AT81" s="512"/>
      <c r="AU81" s="512"/>
      <c r="AV81" s="512"/>
      <c r="AW81" s="512"/>
      <c r="AX81" s="512"/>
      <c r="AY81" s="512"/>
      <c r="AZ81" s="512"/>
      <c r="BA81" s="512"/>
      <c r="BB81" s="512"/>
      <c r="BC81" s="512"/>
      <c r="BD81" s="512"/>
      <c r="BE81" s="512"/>
      <c r="BF81" s="512"/>
      <c r="BG81" s="512"/>
      <c r="BH81" s="504"/>
      <c r="BI81" s="504"/>
      <c r="BJ81" s="504"/>
      <c r="BK81" s="504"/>
      <c r="BL81" s="504"/>
      <c r="BM81" s="504"/>
      <c r="BN81" s="512"/>
      <c r="BO81" s="512"/>
      <c r="BP81" s="512"/>
      <c r="BQ81" s="512"/>
      <c r="BR81" s="512"/>
      <c r="BS81" s="512"/>
      <c r="BT81" s="512"/>
      <c r="BU81" s="512"/>
      <c r="BV81" s="331"/>
      <c r="BW81" s="331"/>
      <c r="BX81" s="331"/>
      <c r="BY81" s="327"/>
      <c r="BZ81" s="327"/>
      <c r="CA81" s="327"/>
      <c r="CB81" s="112"/>
      <c r="CC81" s="112"/>
      <c r="CD81" s="112"/>
      <c r="CE81" s="113"/>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row>
    <row r="82" spans="1:127" s="51" customFormat="1" ht="30" customHeight="1">
      <c r="B82" s="83"/>
      <c r="C82" s="154"/>
      <c r="D82" s="154"/>
      <c r="E82" s="154"/>
      <c r="F82" s="154"/>
      <c r="G82" s="154"/>
      <c r="H82" s="154"/>
      <c r="I82" s="154"/>
      <c r="J82" s="154"/>
      <c r="K82" s="154"/>
      <c r="L82" s="154"/>
      <c r="M82" s="154"/>
      <c r="N82" s="154"/>
      <c r="O82" s="154"/>
      <c r="P82" s="154"/>
      <c r="Q82" s="154"/>
      <c r="R82" s="154"/>
      <c r="S82" s="154"/>
      <c r="T82" s="154"/>
      <c r="U82" s="154"/>
      <c r="V82" s="154"/>
      <c r="W82" s="154"/>
      <c r="X82" s="154"/>
      <c r="Y82" s="154"/>
      <c r="Z82" s="154"/>
      <c r="AA82" s="154"/>
      <c r="AB82" s="154"/>
      <c r="AC82" s="154"/>
      <c r="AD82" s="154"/>
      <c r="AE82" s="154"/>
      <c r="AF82" s="154"/>
      <c r="AG82" s="154"/>
      <c r="AH82" s="154"/>
      <c r="AI82" s="154"/>
      <c r="AJ82" s="154"/>
      <c r="AK82" s="154"/>
      <c r="AL82" s="154"/>
      <c r="AM82" s="154"/>
      <c r="AN82" s="154"/>
      <c r="AO82" s="154"/>
      <c r="AP82" s="154"/>
      <c r="AQ82" s="154"/>
      <c r="AR82" s="154"/>
      <c r="AS82" s="154"/>
      <c r="AT82" s="154"/>
      <c r="AU82" s="154"/>
      <c r="AV82" s="154"/>
      <c r="AW82" s="154"/>
      <c r="AX82" s="154"/>
      <c r="AY82" s="154"/>
      <c r="AZ82" s="154"/>
      <c r="BA82" s="154"/>
      <c r="BB82" s="154"/>
      <c r="BC82" s="154"/>
      <c r="BD82" s="154"/>
      <c r="BE82" s="154"/>
      <c r="BF82" s="154"/>
      <c r="BG82" s="154"/>
      <c r="BH82" s="154"/>
      <c r="BI82" s="154"/>
      <c r="BJ82" s="154"/>
      <c r="BK82" s="154"/>
      <c r="BL82" s="154"/>
      <c r="BM82" s="154"/>
      <c r="BN82" s="154"/>
      <c r="BO82" s="154"/>
      <c r="BP82" s="154"/>
      <c r="BQ82" s="154"/>
      <c r="BR82" s="154"/>
      <c r="BS82" s="154"/>
      <c r="BT82" s="154"/>
      <c r="BU82" s="154"/>
      <c r="BV82" s="154"/>
      <c r="BW82" s="154"/>
      <c r="BX82" s="154"/>
      <c r="BY82" s="154"/>
      <c r="BZ82" s="154"/>
      <c r="CA82" s="154"/>
      <c r="CB82" s="112"/>
      <c r="CC82" s="112"/>
      <c r="CD82" s="112"/>
      <c r="CE82" s="83"/>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row>
    <row r="83" spans="1:127" s="51" customFormat="1" ht="30" customHeight="1">
      <c r="B83" s="58"/>
      <c r="C83" s="154"/>
      <c r="D83" s="154"/>
      <c r="E83" s="154"/>
      <c r="F83" s="154"/>
      <c r="G83" s="154"/>
      <c r="H83" s="154"/>
      <c r="I83" s="154"/>
      <c r="J83" s="154"/>
      <c r="K83" s="154"/>
      <c r="L83" s="154"/>
      <c r="M83" s="154"/>
      <c r="N83" s="154"/>
      <c r="O83" s="154"/>
      <c r="P83" s="154"/>
      <c r="Q83" s="154"/>
      <c r="R83" s="154"/>
      <c r="S83" s="154"/>
      <c r="T83" s="154"/>
      <c r="U83" s="154"/>
      <c r="V83" s="154"/>
      <c r="W83" s="154"/>
      <c r="X83" s="154"/>
      <c r="Y83" s="154"/>
      <c r="Z83" s="154"/>
      <c r="AA83" s="154"/>
      <c r="AB83" s="154"/>
      <c r="AC83" s="154"/>
      <c r="AD83" s="154"/>
      <c r="AE83" s="154"/>
      <c r="AF83" s="154"/>
      <c r="AG83" s="154"/>
      <c r="AH83" s="154"/>
      <c r="AI83" s="154"/>
      <c r="AJ83" s="154"/>
      <c r="AK83" s="154"/>
      <c r="AL83" s="154"/>
      <c r="AM83" s="154"/>
      <c r="AN83" s="154"/>
      <c r="AO83" s="154"/>
      <c r="AP83" s="154"/>
      <c r="AQ83" s="154"/>
      <c r="AR83" s="154"/>
      <c r="AS83" s="154"/>
      <c r="AT83" s="154"/>
      <c r="AU83" s="154"/>
      <c r="AV83" s="154"/>
      <c r="AW83" s="154"/>
      <c r="AX83" s="154"/>
      <c r="AY83" s="154"/>
      <c r="AZ83" s="154"/>
      <c r="BA83" s="154"/>
      <c r="BB83" s="154"/>
      <c r="BC83" s="154"/>
      <c r="BD83" s="154"/>
      <c r="BE83" s="154"/>
      <c r="BF83" s="154"/>
      <c r="BG83" s="154"/>
      <c r="BH83" s="154"/>
      <c r="BI83" s="154"/>
      <c r="BJ83" s="154"/>
      <c r="BK83" s="154"/>
      <c r="BL83" s="154"/>
      <c r="BM83" s="154"/>
      <c r="BN83" s="154"/>
      <c r="BO83" s="154"/>
      <c r="BP83" s="154"/>
      <c r="BQ83" s="154"/>
      <c r="BR83" s="154"/>
      <c r="BS83" s="154"/>
      <c r="BT83" s="154"/>
      <c r="BU83" s="154"/>
      <c r="BV83" s="154"/>
      <c r="BW83" s="154"/>
      <c r="BX83" s="154"/>
      <c r="BY83" s="154"/>
      <c r="BZ83" s="154"/>
      <c r="CA83" s="154"/>
      <c r="CB83" s="112"/>
      <c r="CC83" s="112"/>
      <c r="CD83" s="112"/>
      <c r="CE83" s="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row>
    <row r="84" spans="1:127" s="51" customFormat="1" ht="30" customHeight="1">
      <c r="B84" s="58"/>
      <c r="C84" s="154"/>
      <c r="D84" s="154"/>
      <c r="E84" s="154"/>
      <c r="F84" s="154"/>
      <c r="G84" s="154"/>
      <c r="H84" s="154"/>
      <c r="I84" s="154"/>
      <c r="J84" s="154"/>
      <c r="K84" s="154"/>
      <c r="L84" s="154"/>
      <c r="M84" s="154"/>
      <c r="N84" s="154"/>
      <c r="O84" s="154"/>
      <c r="P84" s="154"/>
      <c r="Q84" s="154"/>
      <c r="R84" s="154"/>
      <c r="S84" s="154"/>
      <c r="T84" s="154"/>
      <c r="U84" s="154"/>
      <c r="V84" s="154"/>
      <c r="W84" s="154"/>
      <c r="X84" s="154"/>
      <c r="Y84" s="154"/>
      <c r="Z84" s="154"/>
      <c r="AA84" s="154"/>
      <c r="AB84" s="154"/>
      <c r="AC84" s="154"/>
      <c r="AD84" s="154"/>
      <c r="AE84" s="154"/>
      <c r="AF84" s="154"/>
      <c r="AG84" s="154"/>
      <c r="AH84" s="154"/>
      <c r="AI84" s="154"/>
      <c r="AJ84" s="154"/>
      <c r="AK84" s="154"/>
      <c r="AL84" s="154"/>
      <c r="AM84" s="154"/>
      <c r="AN84" s="154"/>
      <c r="AO84" s="154"/>
      <c r="AP84" s="154"/>
      <c r="AQ84" s="154"/>
      <c r="AR84" s="154"/>
      <c r="AS84" s="154"/>
      <c r="AT84" s="154"/>
      <c r="AU84" s="154"/>
      <c r="AV84" s="154"/>
      <c r="AW84" s="154"/>
      <c r="AX84" s="154"/>
      <c r="AY84" s="154"/>
      <c r="AZ84" s="154"/>
      <c r="BA84" s="154"/>
      <c r="BB84" s="154"/>
      <c r="BC84" s="154"/>
      <c r="BD84" s="154"/>
      <c r="BE84" s="154"/>
      <c r="BF84" s="154"/>
      <c r="BG84" s="154"/>
      <c r="BH84" s="154"/>
      <c r="BI84" s="154"/>
      <c r="BJ84" s="154"/>
      <c r="BK84" s="154"/>
      <c r="BL84" s="154"/>
      <c r="BM84" s="154"/>
      <c r="BN84" s="154"/>
      <c r="BO84" s="154"/>
      <c r="BP84" s="154"/>
      <c r="BQ84" s="154"/>
      <c r="BR84" s="154"/>
      <c r="BS84" s="154"/>
      <c r="BT84" s="154"/>
      <c r="BU84" s="154"/>
      <c r="BV84" s="154"/>
      <c r="BW84" s="154"/>
      <c r="BX84" s="154"/>
      <c r="BY84" s="154"/>
      <c r="BZ84" s="154"/>
      <c r="CA84" s="154"/>
      <c r="CB84" s="83"/>
      <c r="CC84" s="83"/>
      <c r="CD84" s="83"/>
      <c r="CE84" s="83"/>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row>
    <row r="85" spans="1:127" s="51" customFormat="1" ht="30" customHeight="1">
      <c r="B85" s="58"/>
      <c r="C85" s="154"/>
      <c r="D85" s="154"/>
      <c r="E85" s="154"/>
      <c r="F85" s="154"/>
      <c r="G85" s="154"/>
      <c r="H85" s="154"/>
      <c r="I85" s="154"/>
      <c r="J85" s="154"/>
      <c r="K85" s="154"/>
      <c r="L85" s="154"/>
      <c r="M85" s="154"/>
      <c r="N85" s="154"/>
      <c r="O85" s="154"/>
      <c r="P85" s="154"/>
      <c r="Q85" s="154"/>
      <c r="R85" s="154"/>
      <c r="S85" s="154"/>
      <c r="T85" s="154"/>
      <c r="U85" s="154"/>
      <c r="V85" s="154"/>
      <c r="W85" s="154"/>
      <c r="X85" s="154"/>
      <c r="Y85" s="154"/>
      <c r="Z85" s="154"/>
      <c r="AA85" s="154"/>
      <c r="AB85" s="154"/>
      <c r="AC85" s="154"/>
      <c r="AD85" s="154"/>
      <c r="AE85" s="154"/>
      <c r="AF85" s="154"/>
      <c r="AG85" s="154"/>
      <c r="AH85" s="154"/>
      <c r="AI85" s="154"/>
      <c r="AJ85" s="154"/>
      <c r="AK85" s="154"/>
      <c r="AL85" s="154"/>
      <c r="AM85" s="154"/>
      <c r="AN85" s="154"/>
      <c r="AO85" s="154"/>
      <c r="AP85" s="154"/>
      <c r="AQ85" s="154"/>
      <c r="AR85" s="154"/>
      <c r="AS85" s="154"/>
      <c r="AT85" s="154"/>
      <c r="AU85" s="154"/>
      <c r="AV85" s="154"/>
      <c r="AW85" s="154"/>
      <c r="AX85" s="154"/>
      <c r="AY85" s="154"/>
      <c r="AZ85" s="154"/>
      <c r="BA85" s="154"/>
      <c r="BB85" s="154"/>
      <c r="BC85" s="154"/>
      <c r="BD85" s="154"/>
      <c r="BE85" s="154"/>
      <c r="BF85" s="154"/>
      <c r="BG85" s="154"/>
      <c r="BH85" s="154"/>
      <c r="BI85" s="154"/>
      <c r="BJ85" s="154"/>
      <c r="BK85" s="154"/>
      <c r="BL85" s="154"/>
      <c r="BM85" s="154"/>
      <c r="BN85" s="154"/>
      <c r="BO85" s="154"/>
      <c r="BP85" s="154"/>
      <c r="BQ85" s="154"/>
      <c r="BR85" s="154"/>
      <c r="BS85" s="154"/>
      <c r="BT85" s="154"/>
      <c r="BU85" s="154"/>
      <c r="BV85" s="154"/>
      <c r="BW85" s="154"/>
      <c r="BX85" s="154"/>
      <c r="BY85" s="154"/>
      <c r="BZ85" s="154"/>
      <c r="CA85" s="154"/>
      <c r="CB85" s="83"/>
      <c r="CC85" s="83"/>
      <c r="CD85" s="83"/>
      <c r="CE85" s="83"/>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row>
    <row r="86" spans="1:127" s="51" customFormat="1" ht="30" customHeight="1">
      <c r="B86" s="58"/>
      <c r="C86" s="154"/>
      <c r="D86" s="154"/>
      <c r="E86" s="154"/>
      <c r="F86" s="154"/>
      <c r="G86" s="154"/>
      <c r="H86" s="154"/>
      <c r="I86" s="154"/>
      <c r="J86" s="154"/>
      <c r="K86" s="154"/>
      <c r="L86" s="154"/>
      <c r="M86" s="154"/>
      <c r="N86" s="154"/>
      <c r="O86" s="154"/>
      <c r="P86" s="154"/>
      <c r="Q86" s="154"/>
      <c r="R86" s="154"/>
      <c r="S86" s="154"/>
      <c r="T86" s="154"/>
      <c r="U86" s="154"/>
      <c r="V86" s="154"/>
      <c r="W86" s="154"/>
      <c r="X86" s="154"/>
      <c r="Y86" s="154"/>
      <c r="Z86" s="154"/>
      <c r="AA86" s="154"/>
      <c r="AB86" s="154"/>
      <c r="AC86" s="154"/>
      <c r="AD86" s="154"/>
      <c r="AE86" s="154"/>
      <c r="AF86" s="154"/>
      <c r="AG86" s="154"/>
      <c r="AH86" s="154"/>
      <c r="AI86" s="154"/>
      <c r="AJ86" s="154"/>
      <c r="AK86" s="154"/>
      <c r="AL86" s="154"/>
      <c r="AM86" s="154"/>
      <c r="AN86" s="154"/>
      <c r="AO86" s="154"/>
      <c r="AP86" s="154"/>
      <c r="AQ86" s="154"/>
      <c r="AR86" s="154"/>
      <c r="AS86" s="154"/>
      <c r="AT86" s="154"/>
      <c r="AU86" s="154"/>
      <c r="AV86" s="154"/>
      <c r="AW86" s="154"/>
      <c r="AX86" s="154"/>
      <c r="AY86" s="154"/>
      <c r="AZ86" s="154"/>
      <c r="BA86" s="154"/>
      <c r="BB86" s="154"/>
      <c r="BC86" s="154"/>
      <c r="BD86" s="154"/>
      <c r="BE86" s="154"/>
      <c r="BF86" s="154"/>
      <c r="BG86" s="154"/>
      <c r="BH86" s="154"/>
      <c r="BI86" s="154"/>
      <c r="BJ86" s="154"/>
      <c r="BK86" s="154"/>
      <c r="BL86" s="154"/>
      <c r="BM86" s="154"/>
      <c r="BN86" s="154"/>
      <c r="BO86" s="154"/>
      <c r="BP86" s="154"/>
      <c r="BQ86" s="154"/>
      <c r="BR86" s="154"/>
      <c r="BS86" s="154"/>
      <c r="BT86" s="154"/>
      <c r="BU86" s="154"/>
      <c r="BV86" s="154"/>
      <c r="BW86" s="154"/>
      <c r="BX86" s="154"/>
      <c r="BY86" s="154"/>
      <c r="BZ86" s="154"/>
      <c r="CA86" s="154"/>
      <c r="CB86" s="83"/>
      <c r="CC86" s="83"/>
      <c r="CD86" s="83"/>
      <c r="CE86" s="49"/>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row>
    <row r="87" spans="1:127" s="51" customFormat="1" ht="30" customHeight="1">
      <c r="B87" s="49"/>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c r="BL87" s="83"/>
      <c r="BM87" s="83"/>
      <c r="BN87" s="83"/>
      <c r="BO87" s="83"/>
      <c r="BP87" s="83"/>
      <c r="BQ87" s="83"/>
      <c r="BR87" s="83"/>
      <c r="BS87" s="83"/>
      <c r="BT87" s="83"/>
      <c r="BU87" s="83"/>
      <c r="BV87" s="83"/>
      <c r="BW87" s="83"/>
      <c r="BX87" s="83"/>
      <c r="BY87" s="83"/>
      <c r="BZ87" s="83"/>
      <c r="CA87" s="83"/>
      <c r="CB87" s="83"/>
      <c r="CC87" s="83"/>
      <c r="CD87" s="83"/>
      <c r="CE87" s="49"/>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row>
    <row r="88" spans="1:127" s="51" customFormat="1" ht="30" customHeight="1">
      <c r="B88" s="11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c r="BL88" s="83"/>
      <c r="BM88" s="83"/>
      <c r="BN88" s="83"/>
      <c r="BO88" s="83"/>
      <c r="BP88" s="83"/>
      <c r="BQ88" s="83"/>
      <c r="BR88" s="83"/>
      <c r="BS88" s="83"/>
      <c r="BT88" s="83"/>
      <c r="BU88" s="83"/>
      <c r="BV88" s="83"/>
      <c r="BW88" s="83"/>
      <c r="BX88" s="83"/>
      <c r="BY88" s="83"/>
      <c r="BZ88" s="83"/>
      <c r="CA88" s="83"/>
      <c r="CB88" s="83"/>
      <c r="CC88" s="83"/>
      <c r="CD88" s="83"/>
      <c r="CE88" s="49"/>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row>
    <row r="89" spans="1:127" s="51" customFormat="1" ht="30" customHeight="1">
      <c r="B89" s="11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c r="BL89" s="83"/>
      <c r="BM89" s="83"/>
      <c r="BN89" s="83"/>
      <c r="BO89" s="83"/>
      <c r="BP89" s="83"/>
      <c r="BQ89" s="83"/>
      <c r="BR89" s="83"/>
      <c r="BS89" s="83"/>
      <c r="BT89" s="83"/>
      <c r="BU89" s="83"/>
      <c r="BV89" s="83"/>
      <c r="BW89" s="83"/>
      <c r="BX89" s="83"/>
      <c r="BY89" s="83"/>
      <c r="BZ89" s="83"/>
      <c r="CA89" s="83"/>
      <c r="CB89" s="83"/>
      <c r="CC89" s="83"/>
      <c r="CD89" s="83"/>
      <c r="CE89" s="4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row>
    <row r="90" spans="1:127" s="51" customFormat="1" ht="30" customHeight="1">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c r="BL90" s="83"/>
      <c r="BM90" s="83"/>
      <c r="BN90" s="83"/>
      <c r="BO90" s="83"/>
      <c r="BP90" s="83"/>
      <c r="BQ90" s="83"/>
      <c r="BR90" s="83"/>
      <c r="BS90" s="83"/>
      <c r="BT90" s="83"/>
      <c r="BU90" s="83"/>
      <c r="BV90" s="83"/>
      <c r="BW90" s="83"/>
      <c r="BX90" s="83"/>
      <c r="BY90" s="83"/>
      <c r="BZ90" s="83"/>
      <c r="CA90" s="83"/>
      <c r="CB90" s="83"/>
      <c r="CC90" s="83"/>
      <c r="CD90" s="83"/>
      <c r="CE90" s="83"/>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row>
    <row r="91" spans="1:127" ht="20.100000000000001" customHeight="1">
      <c r="B91" s="81"/>
      <c r="C91" s="82"/>
      <c r="D91" s="81"/>
      <c r="E91" s="83"/>
      <c r="F91" s="82"/>
      <c r="G91" s="77"/>
      <c r="H91" s="77"/>
      <c r="I91" s="77"/>
      <c r="J91" s="84"/>
      <c r="K91" s="84"/>
      <c r="L91" s="84"/>
      <c r="M91" s="84"/>
      <c r="N91" s="84"/>
      <c r="O91" s="84"/>
      <c r="P91" s="84"/>
      <c r="Q91" s="85"/>
      <c r="R91" s="84"/>
      <c r="S91" s="84"/>
      <c r="T91" s="81"/>
      <c r="U91" s="81"/>
      <c r="V91" s="81"/>
      <c r="W91" s="81"/>
      <c r="X91" s="81"/>
      <c r="Y91" s="81"/>
      <c r="Z91" s="81"/>
      <c r="AA91" s="81"/>
      <c r="AB91" s="86"/>
      <c r="AC91" s="83"/>
      <c r="AD91" s="83"/>
      <c r="AE91" s="83"/>
      <c r="AF91" s="83"/>
      <c r="AG91" s="83"/>
      <c r="AH91" s="81"/>
      <c r="AI91" s="81"/>
      <c r="AJ91" s="81"/>
      <c r="AK91" s="81"/>
      <c r="AL91" s="81"/>
      <c r="AM91" s="81"/>
      <c r="AN91" s="81"/>
      <c r="AO91" s="81"/>
      <c r="AP91" s="81"/>
      <c r="AQ91" s="81"/>
      <c r="AR91" s="81"/>
      <c r="AS91" s="81"/>
      <c r="AT91" s="81"/>
      <c r="AU91" s="81"/>
      <c r="AV91" s="81"/>
      <c r="AW91" s="81"/>
      <c r="AX91" s="81"/>
      <c r="AY91" s="81"/>
      <c r="AZ91" s="81"/>
      <c r="BA91" s="81"/>
      <c r="BB91" s="81"/>
      <c r="BC91" s="81"/>
      <c r="BD91" s="81"/>
      <c r="BE91" s="81"/>
      <c r="BF91" s="81"/>
      <c r="BG91" s="81"/>
      <c r="BH91" s="81"/>
      <c r="BI91" s="81"/>
      <c r="BJ91" s="81"/>
      <c r="BK91" s="81"/>
      <c r="BL91" s="81"/>
      <c r="BM91" s="81"/>
      <c r="BN91" s="81"/>
      <c r="BO91" s="81"/>
      <c r="BP91" s="81"/>
      <c r="BQ91" s="81"/>
      <c r="BR91" s="81"/>
      <c r="BS91" s="81"/>
      <c r="BT91" s="81"/>
      <c r="BU91" s="81"/>
      <c r="BV91" s="81"/>
      <c r="BW91" s="81"/>
      <c r="BX91" s="81"/>
      <c r="BY91" s="81"/>
      <c r="BZ91" s="86"/>
      <c r="CA91" s="83"/>
      <c r="CB91" s="83"/>
      <c r="CC91" s="81"/>
      <c r="CD91" s="81"/>
      <c r="CE91" s="81"/>
    </row>
    <row r="92" spans="1:127" ht="20.100000000000001" customHeight="1">
      <c r="B92" s="81"/>
      <c r="C92" s="82"/>
      <c r="D92" s="81"/>
      <c r="E92" s="83"/>
      <c r="F92" s="82"/>
      <c r="G92" s="77"/>
      <c r="H92" s="77"/>
      <c r="I92" s="77"/>
      <c r="J92" s="84"/>
      <c r="K92" s="84"/>
      <c r="L92" s="84"/>
      <c r="M92" s="84"/>
      <c r="N92" s="84"/>
      <c r="O92" s="84"/>
      <c r="P92" s="84"/>
      <c r="Q92" s="85"/>
      <c r="R92" s="84"/>
      <c r="S92" s="84"/>
      <c r="T92" s="81"/>
      <c r="U92" s="81"/>
      <c r="V92" s="81"/>
      <c r="W92" s="81"/>
      <c r="X92" s="81"/>
      <c r="Y92" s="81"/>
      <c r="Z92" s="81"/>
      <c r="AA92" s="81"/>
      <c r="AB92" s="86"/>
      <c r="AC92" s="83"/>
      <c r="AD92" s="83"/>
      <c r="AE92" s="83"/>
      <c r="AF92" s="83"/>
      <c r="AG92" s="83"/>
      <c r="AH92" s="81"/>
      <c r="AI92" s="81"/>
      <c r="AJ92" s="81"/>
      <c r="AK92" s="81"/>
      <c r="AL92" s="81"/>
      <c r="AM92" s="81"/>
      <c r="AN92" s="81"/>
      <c r="AO92" s="81"/>
      <c r="AP92" s="81"/>
      <c r="AQ92" s="81"/>
      <c r="AR92" s="81"/>
      <c r="AS92" s="81"/>
      <c r="AT92" s="81"/>
      <c r="AU92" s="81"/>
      <c r="AV92" s="81"/>
      <c r="AW92" s="81"/>
      <c r="AX92" s="81"/>
      <c r="AY92" s="81"/>
      <c r="AZ92" s="81"/>
      <c r="BA92" s="81"/>
      <c r="BB92" s="81"/>
      <c r="BC92" s="81"/>
      <c r="BD92" s="81"/>
      <c r="BE92" s="81"/>
      <c r="BF92" s="81"/>
      <c r="BG92" s="81"/>
      <c r="BH92" s="81"/>
      <c r="BI92" s="81"/>
      <c r="BJ92" s="81"/>
      <c r="BK92" s="81"/>
      <c r="BL92" s="81"/>
      <c r="BM92" s="81"/>
      <c r="BN92" s="81"/>
      <c r="BO92" s="81"/>
      <c r="BP92" s="81"/>
      <c r="BQ92" s="81"/>
      <c r="BR92" s="81"/>
      <c r="BS92" s="81"/>
      <c r="BT92" s="81"/>
      <c r="BU92" s="81"/>
      <c r="BV92" s="81"/>
      <c r="BW92" s="81"/>
      <c r="BX92" s="81"/>
      <c r="BY92" s="81"/>
      <c r="BZ92" s="86"/>
      <c r="CA92" s="83"/>
      <c r="CB92" s="83"/>
      <c r="CC92" s="81"/>
      <c r="CD92" s="81"/>
      <c r="CE92" s="81"/>
    </row>
    <row r="93" spans="1:127" s="52" customFormat="1" ht="30" customHeight="1">
      <c r="A93" s="2008">
        <v>23</v>
      </c>
      <c r="B93" s="2008"/>
      <c r="C93" s="2008"/>
      <c r="D93" s="2008"/>
      <c r="E93" s="2008"/>
      <c r="F93" s="2008"/>
      <c r="G93" s="2008"/>
      <c r="H93" s="2008"/>
      <c r="I93" s="2008"/>
      <c r="J93" s="2008"/>
      <c r="K93" s="2008"/>
      <c r="L93" s="2008"/>
      <c r="M93" s="2008"/>
      <c r="N93" s="2008"/>
      <c r="O93" s="2008"/>
      <c r="P93" s="2008"/>
      <c r="Q93" s="2008"/>
      <c r="R93" s="2008"/>
      <c r="S93" s="2008"/>
      <c r="T93" s="2008"/>
      <c r="U93" s="2008"/>
      <c r="V93" s="2008"/>
      <c r="W93" s="2008"/>
      <c r="X93" s="2008"/>
      <c r="Y93" s="2008"/>
      <c r="Z93" s="2008"/>
      <c r="AA93" s="2008"/>
      <c r="AB93" s="2008"/>
      <c r="AC93" s="2008"/>
      <c r="AD93" s="2008"/>
      <c r="AE93" s="2008"/>
      <c r="AF93" s="2008"/>
      <c r="AG93" s="2008"/>
      <c r="AH93" s="2008"/>
      <c r="AI93" s="2008"/>
      <c r="AJ93" s="2008"/>
      <c r="AK93" s="2008"/>
      <c r="AL93" s="2008"/>
      <c r="AM93" s="2008"/>
      <c r="AN93" s="2008"/>
      <c r="AO93" s="2008"/>
      <c r="AP93" s="2008"/>
      <c r="AQ93" s="2008"/>
      <c r="AR93" s="2008"/>
      <c r="AS93" s="2008"/>
      <c r="AT93" s="2008"/>
      <c r="AU93" s="2008"/>
      <c r="AV93" s="2008"/>
      <c r="AW93" s="2008"/>
      <c r="AX93" s="2008"/>
      <c r="AY93" s="2008"/>
      <c r="AZ93" s="2008"/>
      <c r="BA93" s="2008"/>
      <c r="BB93" s="2008"/>
      <c r="BC93" s="2008"/>
      <c r="BD93" s="2008"/>
      <c r="BE93" s="2008"/>
      <c r="BF93" s="2008"/>
      <c r="BG93" s="2008"/>
      <c r="BH93" s="2008"/>
      <c r="BI93" s="2008"/>
      <c r="BJ93" s="2008"/>
      <c r="BK93" s="2008"/>
      <c r="BL93" s="2008"/>
      <c r="BM93" s="2008"/>
      <c r="BN93" s="2008"/>
      <c r="BO93" s="2008"/>
      <c r="BP93" s="2008"/>
      <c r="BQ93" s="2008"/>
      <c r="BR93" s="2008"/>
      <c r="BS93" s="2008"/>
      <c r="BT93" s="2008"/>
      <c r="BU93" s="2008"/>
      <c r="BV93" s="2008"/>
      <c r="BW93" s="2008"/>
      <c r="BX93" s="2008"/>
      <c r="BY93" s="2008"/>
      <c r="BZ93" s="2008"/>
      <c r="CA93" s="2008"/>
      <c r="CB93" s="2008"/>
      <c r="CC93" s="2008"/>
      <c r="CD93" s="2008"/>
      <c r="CE93" s="2008"/>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row>
    <row r="94" spans="1:127" s="52" customFormat="1" ht="20.100000000000001" customHeight="1">
      <c r="B94" s="1367"/>
      <c r="C94" s="1367"/>
      <c r="D94" s="1367"/>
      <c r="E94" s="1367"/>
      <c r="F94" s="1367"/>
      <c r="G94" s="1367"/>
      <c r="H94" s="1367"/>
      <c r="I94" s="1367"/>
      <c r="J94" s="1367"/>
      <c r="K94" s="1367"/>
      <c r="L94" s="1367"/>
      <c r="M94" s="1367"/>
      <c r="N94" s="1367"/>
      <c r="O94" s="1367"/>
      <c r="P94" s="1367"/>
      <c r="Q94" s="1367"/>
      <c r="R94" s="1367"/>
      <c r="S94" s="1367"/>
      <c r="T94" s="1367"/>
      <c r="U94" s="1367"/>
      <c r="V94" s="1367"/>
      <c r="W94" s="1367"/>
      <c r="X94" s="1367"/>
      <c r="Y94" s="1367"/>
      <c r="Z94" s="1367"/>
      <c r="AA94" s="1367"/>
      <c r="AB94" s="1367"/>
      <c r="AC94" s="1367"/>
      <c r="AD94" s="1367"/>
      <c r="AE94" s="1367"/>
      <c r="AF94" s="1367"/>
      <c r="AG94" s="1367"/>
      <c r="AH94" s="1367"/>
      <c r="AI94" s="1367"/>
      <c r="AJ94" s="1367"/>
      <c r="AK94" s="1367"/>
      <c r="AL94" s="1367"/>
      <c r="AM94" s="1367"/>
      <c r="AN94" s="1367"/>
      <c r="AO94" s="1367"/>
      <c r="AP94" s="1367"/>
      <c r="AQ94" s="1367"/>
      <c r="AR94" s="1367"/>
      <c r="AS94" s="1367"/>
      <c r="AT94" s="1367"/>
      <c r="AU94" s="1367"/>
      <c r="AV94" s="1367"/>
      <c r="AW94" s="1367"/>
      <c r="AX94" s="1367"/>
      <c r="AY94" s="1367"/>
      <c r="AZ94" s="1367"/>
      <c r="BA94" s="1367"/>
      <c r="BB94" s="1367"/>
      <c r="BC94" s="1367"/>
      <c r="BD94" s="1367"/>
      <c r="BE94" s="1367"/>
      <c r="BF94" s="1367"/>
      <c r="BG94" s="1367"/>
      <c r="BH94" s="1367"/>
      <c r="BI94" s="1367"/>
      <c r="BJ94" s="1367"/>
      <c r="BK94" s="1367"/>
      <c r="BL94" s="1367"/>
      <c r="BM94" s="1367"/>
      <c r="BN94" s="1367"/>
      <c r="BO94" s="1367"/>
      <c r="BP94" s="1367"/>
      <c r="BQ94" s="1367"/>
      <c r="BR94" s="1367"/>
      <c r="BS94" s="1367"/>
      <c r="BT94" s="1367"/>
      <c r="BU94" s="1367"/>
      <c r="BV94" s="1367"/>
      <c r="BW94" s="1367"/>
      <c r="BX94" s="1367"/>
      <c r="BY94" s="1367"/>
      <c r="BZ94" s="1367"/>
      <c r="CA94" s="1367"/>
      <c r="CB94" s="1367"/>
      <c r="CC94" s="1367"/>
      <c r="CD94" s="1367"/>
      <c r="CE94" s="1367"/>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row>
    <row r="95" spans="1:127" s="52" customFormat="1" ht="20.100000000000001" customHeight="1">
      <c r="B95" s="1367"/>
      <c r="C95" s="1367"/>
      <c r="D95" s="1367"/>
      <c r="E95" s="1367"/>
      <c r="F95" s="1367"/>
      <c r="G95" s="1367"/>
      <c r="H95" s="1367"/>
      <c r="I95" s="1367"/>
      <c r="J95" s="1367"/>
      <c r="K95" s="1367"/>
      <c r="L95" s="1367"/>
      <c r="M95" s="1367"/>
      <c r="N95" s="1367"/>
      <c r="O95" s="1367"/>
      <c r="P95" s="1367"/>
      <c r="Q95" s="1367"/>
      <c r="R95" s="1367"/>
      <c r="S95" s="1367"/>
      <c r="T95" s="1367"/>
      <c r="U95" s="1367"/>
      <c r="V95" s="1367"/>
      <c r="W95" s="1367"/>
      <c r="X95" s="1367"/>
      <c r="Y95" s="1367"/>
      <c r="Z95" s="1367"/>
      <c r="AA95" s="1367"/>
      <c r="AB95" s="1367"/>
      <c r="AC95" s="1367"/>
      <c r="AD95" s="1367"/>
      <c r="AE95" s="1367"/>
      <c r="AF95" s="1367"/>
      <c r="AG95" s="1367"/>
      <c r="AH95" s="1367"/>
      <c r="AI95" s="1367"/>
      <c r="AJ95" s="1367"/>
      <c r="AK95" s="1367"/>
      <c r="AL95" s="1367"/>
      <c r="AM95" s="1367"/>
      <c r="AN95" s="1367"/>
      <c r="AO95" s="1367"/>
      <c r="AP95" s="1367"/>
      <c r="AQ95" s="1367"/>
      <c r="AR95" s="1367"/>
      <c r="AS95" s="1367"/>
      <c r="AT95" s="1367"/>
      <c r="AU95" s="1367"/>
      <c r="AV95" s="1367"/>
      <c r="AW95" s="1367"/>
      <c r="AX95" s="1367"/>
      <c r="AY95" s="1367"/>
      <c r="AZ95" s="1367"/>
      <c r="BA95" s="1367"/>
      <c r="BB95" s="1367"/>
      <c r="BC95" s="1367"/>
      <c r="BD95" s="1367"/>
      <c r="BE95" s="1367"/>
      <c r="BF95" s="1367"/>
      <c r="BG95" s="1367"/>
      <c r="BH95" s="1367"/>
      <c r="BI95" s="1367"/>
      <c r="BJ95" s="1367"/>
      <c r="BK95" s="1367"/>
      <c r="BL95" s="1367"/>
      <c r="BM95" s="1367"/>
      <c r="BN95" s="1367"/>
      <c r="BO95" s="1367"/>
      <c r="BP95" s="1367"/>
      <c r="BQ95" s="1367"/>
      <c r="BR95" s="1367"/>
      <c r="BS95" s="1367"/>
      <c r="BT95" s="1367"/>
      <c r="BU95" s="1367"/>
      <c r="BV95" s="1367"/>
      <c r="BW95" s="1367"/>
      <c r="BX95" s="1367"/>
      <c r="BY95" s="1367"/>
      <c r="BZ95" s="1367"/>
      <c r="CA95" s="1367"/>
      <c r="CB95" s="1367"/>
      <c r="CC95" s="1367"/>
      <c r="CD95" s="1367"/>
      <c r="CE95" s="1367"/>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row>
  </sheetData>
  <mergeCells count="32">
    <mergeCell ref="A93:CE93"/>
    <mergeCell ref="BY28:CA29"/>
    <mergeCell ref="BY31:CA32"/>
    <mergeCell ref="BY34:CA35"/>
    <mergeCell ref="BY37:CA38"/>
    <mergeCell ref="BW40:BX41"/>
    <mergeCell ref="BY40:CA41"/>
    <mergeCell ref="BW28:BX29"/>
    <mergeCell ref="BW31:BX32"/>
    <mergeCell ref="BW34:BX35"/>
    <mergeCell ref="BW37:BX38"/>
    <mergeCell ref="C4:X5"/>
    <mergeCell ref="BY9:CA9"/>
    <mergeCell ref="BV10:BX11"/>
    <mergeCell ref="BY10:CA11"/>
    <mergeCell ref="D15:E16"/>
    <mergeCell ref="BV15:BX16"/>
    <mergeCell ref="BY15:CA16"/>
    <mergeCell ref="D18:E19"/>
    <mergeCell ref="BV18:BX19"/>
    <mergeCell ref="BY18:CA19"/>
    <mergeCell ref="D21:E22"/>
    <mergeCell ref="BV21:BX22"/>
    <mergeCell ref="BY21:CA22"/>
    <mergeCell ref="BX27:CB27"/>
    <mergeCell ref="U48:W49"/>
    <mergeCell ref="Y48:AF49"/>
    <mergeCell ref="E47:I47"/>
    <mergeCell ref="D48:E49"/>
    <mergeCell ref="F48:H49"/>
    <mergeCell ref="J48:Q49"/>
    <mergeCell ref="S48:T49"/>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D145"/>
  <sheetViews>
    <sheetView view="pageBreakPreview" zoomScale="40" zoomScaleNormal="40" zoomScaleSheetLayoutView="40" workbookViewId="0">
      <selection activeCell="CB34" sqref="CB34"/>
    </sheetView>
  </sheetViews>
  <sheetFormatPr defaultColWidth="9" defaultRowHeight="15"/>
  <cols>
    <col min="1" max="28" width="11.109375" style="2" customWidth="1"/>
    <col min="29" max="261" width="9.109375" style="2"/>
    <col min="262" max="262" width="7.44140625" style="2" customWidth="1"/>
    <col min="263" max="263" width="11.44140625" style="2" customWidth="1"/>
    <col min="264" max="264" width="12.44140625" style="2" customWidth="1"/>
    <col min="265" max="265" width="29.44140625" style="2" customWidth="1"/>
    <col min="266" max="266" width="7.44140625" style="2" customWidth="1"/>
    <col min="267" max="267" width="12.44140625" style="2" customWidth="1"/>
    <col min="268" max="268" width="11.44140625" style="2" customWidth="1"/>
    <col min="269" max="269" width="12.44140625" style="2" customWidth="1"/>
    <col min="270" max="270" width="9.109375" style="2"/>
    <col min="271" max="271" width="15.44140625" style="2" customWidth="1"/>
    <col min="272" max="275" width="11.44140625" style="2" customWidth="1"/>
    <col min="276" max="276" width="3.44140625" style="2" customWidth="1"/>
    <col min="277" max="277" width="12.44140625" style="2" customWidth="1"/>
    <col min="278" max="278" width="9.109375" style="2"/>
    <col min="279" max="279" width="3.44140625" style="2" customWidth="1"/>
    <col min="280" max="280" width="9.109375" style="2"/>
    <col min="281" max="283" width="12.44140625" style="2" customWidth="1"/>
    <col min="284" max="284" width="4.88671875" style="2" customWidth="1"/>
    <col min="285" max="517" width="9.109375" style="2"/>
    <col min="518" max="518" width="7.44140625" style="2" customWidth="1"/>
    <col min="519" max="519" width="11.44140625" style="2" customWidth="1"/>
    <col min="520" max="520" width="12.44140625" style="2" customWidth="1"/>
    <col min="521" max="521" width="29.44140625" style="2" customWidth="1"/>
    <col min="522" max="522" width="7.44140625" style="2" customWidth="1"/>
    <col min="523" max="523" width="12.44140625" style="2" customWidth="1"/>
    <col min="524" max="524" width="11.44140625" style="2" customWidth="1"/>
    <col min="525" max="525" width="12.44140625" style="2" customWidth="1"/>
    <col min="526" max="526" width="9.109375" style="2"/>
    <col min="527" max="527" width="15.44140625" style="2" customWidth="1"/>
    <col min="528" max="531" width="11.44140625" style="2" customWidth="1"/>
    <col min="532" max="532" width="3.44140625" style="2" customWidth="1"/>
    <col min="533" max="533" width="12.44140625" style="2" customWidth="1"/>
    <col min="534" max="534" width="9.109375" style="2"/>
    <col min="535" max="535" width="3.44140625" style="2" customWidth="1"/>
    <col min="536" max="536" width="9.109375" style="2"/>
    <col min="537" max="539" width="12.44140625" style="2" customWidth="1"/>
    <col min="540" max="540" width="4.88671875" style="2" customWidth="1"/>
    <col min="541" max="773" width="9.109375" style="2"/>
    <col min="774" max="774" width="7.44140625" style="2" customWidth="1"/>
    <col min="775" max="775" width="11.44140625" style="2" customWidth="1"/>
    <col min="776" max="776" width="12.44140625" style="2" customWidth="1"/>
    <col min="777" max="777" width="29.44140625" style="2" customWidth="1"/>
    <col min="778" max="778" width="7.44140625" style="2" customWidth="1"/>
    <col min="779" max="779" width="12.44140625" style="2" customWidth="1"/>
    <col min="780" max="780" width="11.44140625" style="2" customWidth="1"/>
    <col min="781" max="781" width="12.44140625" style="2" customWidth="1"/>
    <col min="782" max="782" width="9.109375" style="2"/>
    <col min="783" max="783" width="15.44140625" style="2" customWidth="1"/>
    <col min="784" max="787" width="11.44140625" style="2" customWidth="1"/>
    <col min="788" max="788" width="3.44140625" style="2" customWidth="1"/>
    <col min="789" max="789" width="12.44140625" style="2" customWidth="1"/>
    <col min="790" max="790" width="9.109375" style="2"/>
    <col min="791" max="791" width="3.44140625" style="2" customWidth="1"/>
    <col min="792" max="792" width="9.109375" style="2"/>
    <col min="793" max="795" width="12.44140625" style="2" customWidth="1"/>
    <col min="796" max="796" width="4.88671875" style="2" customWidth="1"/>
    <col min="797" max="1029" width="9.109375" style="2"/>
    <col min="1030" max="1030" width="7.44140625" style="2" customWidth="1"/>
    <col min="1031" max="1031" width="11.44140625" style="2" customWidth="1"/>
    <col min="1032" max="1032" width="12.44140625" style="2" customWidth="1"/>
    <col min="1033" max="1033" width="29.44140625" style="2" customWidth="1"/>
    <col min="1034" max="1034" width="7.44140625" style="2" customWidth="1"/>
    <col min="1035" max="1035" width="12.44140625" style="2" customWidth="1"/>
    <col min="1036" max="1036" width="11.44140625" style="2" customWidth="1"/>
    <col min="1037" max="1037" width="12.44140625" style="2" customWidth="1"/>
    <col min="1038" max="1038" width="9.109375" style="2"/>
    <col min="1039" max="1039" width="15.44140625" style="2" customWidth="1"/>
    <col min="1040" max="1043" width="11.44140625" style="2" customWidth="1"/>
    <col min="1044" max="1044" width="3.44140625" style="2" customWidth="1"/>
    <col min="1045" max="1045" width="12.44140625" style="2" customWidth="1"/>
    <col min="1046" max="1046" width="9.109375" style="2"/>
    <col min="1047" max="1047" width="3.44140625" style="2" customWidth="1"/>
    <col min="1048" max="1048" width="9.109375" style="2"/>
    <col min="1049" max="1051" width="12.44140625" style="2" customWidth="1"/>
    <col min="1052" max="1052" width="4.88671875" style="2" customWidth="1"/>
    <col min="1053" max="1285" width="9.109375" style="2"/>
    <col min="1286" max="1286" width="7.44140625" style="2" customWidth="1"/>
    <col min="1287" max="1287" width="11.44140625" style="2" customWidth="1"/>
    <col min="1288" max="1288" width="12.44140625" style="2" customWidth="1"/>
    <col min="1289" max="1289" width="29.44140625" style="2" customWidth="1"/>
    <col min="1290" max="1290" width="7.44140625" style="2" customWidth="1"/>
    <col min="1291" max="1291" width="12.44140625" style="2" customWidth="1"/>
    <col min="1292" max="1292" width="11.44140625" style="2" customWidth="1"/>
    <col min="1293" max="1293" width="12.44140625" style="2" customWidth="1"/>
    <col min="1294" max="1294" width="9.109375" style="2"/>
    <col min="1295" max="1295" width="15.44140625" style="2" customWidth="1"/>
    <col min="1296" max="1299" width="11.44140625" style="2" customWidth="1"/>
    <col min="1300" max="1300" width="3.44140625" style="2" customWidth="1"/>
    <col min="1301" max="1301" width="12.44140625" style="2" customWidth="1"/>
    <col min="1302" max="1302" width="9.109375" style="2"/>
    <col min="1303" max="1303" width="3.44140625" style="2" customWidth="1"/>
    <col min="1304" max="1304" width="9.109375" style="2"/>
    <col min="1305" max="1307" width="12.44140625" style="2" customWidth="1"/>
    <col min="1308" max="1308" width="4.88671875" style="2" customWidth="1"/>
    <col min="1309" max="1541" width="9.109375" style="2"/>
    <col min="1542" max="1542" width="7.44140625" style="2" customWidth="1"/>
    <col min="1543" max="1543" width="11.44140625" style="2" customWidth="1"/>
    <col min="1544" max="1544" width="12.44140625" style="2" customWidth="1"/>
    <col min="1545" max="1545" width="29.44140625" style="2" customWidth="1"/>
    <col min="1546" max="1546" width="7.44140625" style="2" customWidth="1"/>
    <col min="1547" max="1547" width="12.44140625" style="2" customWidth="1"/>
    <col min="1548" max="1548" width="11.44140625" style="2" customWidth="1"/>
    <col min="1549" max="1549" width="12.44140625" style="2" customWidth="1"/>
    <col min="1550" max="1550" width="9.109375" style="2"/>
    <col min="1551" max="1551" width="15.44140625" style="2" customWidth="1"/>
    <col min="1552" max="1555" width="11.44140625" style="2" customWidth="1"/>
    <col min="1556" max="1556" width="3.44140625" style="2" customWidth="1"/>
    <col min="1557" max="1557" width="12.44140625" style="2" customWidth="1"/>
    <col min="1558" max="1558" width="9.109375" style="2"/>
    <col min="1559" max="1559" width="3.44140625" style="2" customWidth="1"/>
    <col min="1560" max="1560" width="9.109375" style="2"/>
    <col min="1561" max="1563" width="12.44140625" style="2" customWidth="1"/>
    <col min="1564" max="1564" width="4.88671875" style="2" customWidth="1"/>
    <col min="1565" max="1797" width="9.109375" style="2"/>
    <col min="1798" max="1798" width="7.44140625" style="2" customWidth="1"/>
    <col min="1799" max="1799" width="11.44140625" style="2" customWidth="1"/>
    <col min="1800" max="1800" width="12.44140625" style="2" customWidth="1"/>
    <col min="1801" max="1801" width="29.44140625" style="2" customWidth="1"/>
    <col min="1802" max="1802" width="7.44140625" style="2" customWidth="1"/>
    <col min="1803" max="1803" width="12.44140625" style="2" customWidth="1"/>
    <col min="1804" max="1804" width="11.44140625" style="2" customWidth="1"/>
    <col min="1805" max="1805" width="12.44140625" style="2" customWidth="1"/>
    <col min="1806" max="1806" width="9.109375" style="2"/>
    <col min="1807" max="1807" width="15.44140625" style="2" customWidth="1"/>
    <col min="1808" max="1811" width="11.44140625" style="2" customWidth="1"/>
    <col min="1812" max="1812" width="3.44140625" style="2" customWidth="1"/>
    <col min="1813" max="1813" width="12.44140625" style="2" customWidth="1"/>
    <col min="1814" max="1814" width="9.109375" style="2"/>
    <col min="1815" max="1815" width="3.44140625" style="2" customWidth="1"/>
    <col min="1816" max="1816" width="9.109375" style="2"/>
    <col min="1817" max="1819" width="12.44140625" style="2" customWidth="1"/>
    <col min="1820" max="1820" width="4.88671875" style="2" customWidth="1"/>
    <col min="1821" max="2053" width="9.109375" style="2"/>
    <col min="2054" max="2054" width="7.44140625" style="2" customWidth="1"/>
    <col min="2055" max="2055" width="11.44140625" style="2" customWidth="1"/>
    <col min="2056" max="2056" width="12.44140625" style="2" customWidth="1"/>
    <col min="2057" max="2057" width="29.44140625" style="2" customWidth="1"/>
    <col min="2058" max="2058" width="7.44140625" style="2" customWidth="1"/>
    <col min="2059" max="2059" width="12.44140625" style="2" customWidth="1"/>
    <col min="2060" max="2060" width="11.44140625" style="2" customWidth="1"/>
    <col min="2061" max="2061" width="12.44140625" style="2" customWidth="1"/>
    <col min="2062" max="2062" width="9.109375" style="2"/>
    <col min="2063" max="2063" width="15.44140625" style="2" customWidth="1"/>
    <col min="2064" max="2067" width="11.44140625" style="2" customWidth="1"/>
    <col min="2068" max="2068" width="3.44140625" style="2" customWidth="1"/>
    <col min="2069" max="2069" width="12.44140625" style="2" customWidth="1"/>
    <col min="2070" max="2070" width="9.109375" style="2"/>
    <col min="2071" max="2071" width="3.44140625" style="2" customWidth="1"/>
    <col min="2072" max="2072" width="9.109375" style="2"/>
    <col min="2073" max="2075" width="12.44140625" style="2" customWidth="1"/>
    <col min="2076" max="2076" width="4.88671875" style="2" customWidth="1"/>
    <col min="2077" max="2309" width="9.109375" style="2"/>
    <col min="2310" max="2310" width="7.44140625" style="2" customWidth="1"/>
    <col min="2311" max="2311" width="11.44140625" style="2" customWidth="1"/>
    <col min="2312" max="2312" width="12.44140625" style="2" customWidth="1"/>
    <col min="2313" max="2313" width="29.44140625" style="2" customWidth="1"/>
    <col min="2314" max="2314" width="7.44140625" style="2" customWidth="1"/>
    <col min="2315" max="2315" width="12.44140625" style="2" customWidth="1"/>
    <col min="2316" max="2316" width="11.44140625" style="2" customWidth="1"/>
    <col min="2317" max="2317" width="12.44140625" style="2" customWidth="1"/>
    <col min="2318" max="2318" width="9.109375" style="2"/>
    <col min="2319" max="2319" width="15.44140625" style="2" customWidth="1"/>
    <col min="2320" max="2323" width="11.44140625" style="2" customWidth="1"/>
    <col min="2324" max="2324" width="3.44140625" style="2" customWidth="1"/>
    <col min="2325" max="2325" width="12.44140625" style="2" customWidth="1"/>
    <col min="2326" max="2326" width="9.109375" style="2"/>
    <col min="2327" max="2327" width="3.44140625" style="2" customWidth="1"/>
    <col min="2328" max="2328" width="9.109375" style="2"/>
    <col min="2329" max="2331" width="12.44140625" style="2" customWidth="1"/>
    <col min="2332" max="2332" width="4.88671875" style="2" customWidth="1"/>
    <col min="2333" max="2565" width="9.109375" style="2"/>
    <col min="2566" max="2566" width="7.44140625" style="2" customWidth="1"/>
    <col min="2567" max="2567" width="11.44140625" style="2" customWidth="1"/>
    <col min="2568" max="2568" width="12.44140625" style="2" customWidth="1"/>
    <col min="2569" max="2569" width="29.44140625" style="2" customWidth="1"/>
    <col min="2570" max="2570" width="7.44140625" style="2" customWidth="1"/>
    <col min="2571" max="2571" width="12.44140625" style="2" customWidth="1"/>
    <col min="2572" max="2572" width="11.44140625" style="2" customWidth="1"/>
    <col min="2573" max="2573" width="12.44140625" style="2" customWidth="1"/>
    <col min="2574" max="2574" width="9.109375" style="2"/>
    <col min="2575" max="2575" width="15.44140625" style="2" customWidth="1"/>
    <col min="2576" max="2579" width="11.44140625" style="2" customWidth="1"/>
    <col min="2580" max="2580" width="3.44140625" style="2" customWidth="1"/>
    <col min="2581" max="2581" width="12.44140625" style="2" customWidth="1"/>
    <col min="2582" max="2582" width="9.109375" style="2"/>
    <col min="2583" max="2583" width="3.44140625" style="2" customWidth="1"/>
    <col min="2584" max="2584" width="9.109375" style="2"/>
    <col min="2585" max="2587" width="12.44140625" style="2" customWidth="1"/>
    <col min="2588" max="2588" width="4.88671875" style="2" customWidth="1"/>
    <col min="2589" max="2821" width="9.109375" style="2"/>
    <col min="2822" max="2822" width="7.44140625" style="2" customWidth="1"/>
    <col min="2823" max="2823" width="11.44140625" style="2" customWidth="1"/>
    <col min="2824" max="2824" width="12.44140625" style="2" customWidth="1"/>
    <col min="2825" max="2825" width="29.44140625" style="2" customWidth="1"/>
    <col min="2826" max="2826" width="7.44140625" style="2" customWidth="1"/>
    <col min="2827" max="2827" width="12.44140625" style="2" customWidth="1"/>
    <col min="2828" max="2828" width="11.44140625" style="2" customWidth="1"/>
    <col min="2829" max="2829" width="12.44140625" style="2" customWidth="1"/>
    <col min="2830" max="2830" width="9.109375" style="2"/>
    <col min="2831" max="2831" width="15.44140625" style="2" customWidth="1"/>
    <col min="2832" max="2835" width="11.44140625" style="2" customWidth="1"/>
    <col min="2836" max="2836" width="3.44140625" style="2" customWidth="1"/>
    <col min="2837" max="2837" width="12.44140625" style="2" customWidth="1"/>
    <col min="2838" max="2838" width="9.109375" style="2"/>
    <col min="2839" max="2839" width="3.44140625" style="2" customWidth="1"/>
    <col min="2840" max="2840" width="9.109375" style="2"/>
    <col min="2841" max="2843" width="12.44140625" style="2" customWidth="1"/>
    <col min="2844" max="2844" width="4.88671875" style="2" customWidth="1"/>
    <col min="2845" max="3077" width="9.109375" style="2"/>
    <col min="3078" max="3078" width="7.44140625" style="2" customWidth="1"/>
    <col min="3079" max="3079" width="11.44140625" style="2" customWidth="1"/>
    <col min="3080" max="3080" width="12.44140625" style="2" customWidth="1"/>
    <col min="3081" max="3081" width="29.44140625" style="2" customWidth="1"/>
    <col min="3082" max="3082" width="7.44140625" style="2" customWidth="1"/>
    <col min="3083" max="3083" width="12.44140625" style="2" customWidth="1"/>
    <col min="3084" max="3084" width="11.44140625" style="2" customWidth="1"/>
    <col min="3085" max="3085" width="12.44140625" style="2" customWidth="1"/>
    <col min="3086" max="3086" width="9.109375" style="2"/>
    <col min="3087" max="3087" width="15.44140625" style="2" customWidth="1"/>
    <col min="3088" max="3091" width="11.44140625" style="2" customWidth="1"/>
    <col min="3092" max="3092" width="3.44140625" style="2" customWidth="1"/>
    <col min="3093" max="3093" width="12.44140625" style="2" customWidth="1"/>
    <col min="3094" max="3094" width="9.109375" style="2"/>
    <col min="3095" max="3095" width="3.44140625" style="2" customWidth="1"/>
    <col min="3096" max="3096" width="9.109375" style="2"/>
    <col min="3097" max="3099" width="12.44140625" style="2" customWidth="1"/>
    <col min="3100" max="3100" width="4.88671875" style="2" customWidth="1"/>
    <col min="3101" max="3333" width="9.109375" style="2"/>
    <col min="3334" max="3334" width="7.44140625" style="2" customWidth="1"/>
    <col min="3335" max="3335" width="11.44140625" style="2" customWidth="1"/>
    <col min="3336" max="3336" width="12.44140625" style="2" customWidth="1"/>
    <col min="3337" max="3337" width="29.44140625" style="2" customWidth="1"/>
    <col min="3338" max="3338" width="7.44140625" style="2" customWidth="1"/>
    <col min="3339" max="3339" width="12.44140625" style="2" customWidth="1"/>
    <col min="3340" max="3340" width="11.44140625" style="2" customWidth="1"/>
    <col min="3341" max="3341" width="12.44140625" style="2" customWidth="1"/>
    <col min="3342" max="3342" width="9.109375" style="2"/>
    <col min="3343" max="3343" width="15.44140625" style="2" customWidth="1"/>
    <col min="3344" max="3347" width="11.44140625" style="2" customWidth="1"/>
    <col min="3348" max="3348" width="3.44140625" style="2" customWidth="1"/>
    <col min="3349" max="3349" width="12.44140625" style="2" customWidth="1"/>
    <col min="3350" max="3350" width="9.109375" style="2"/>
    <col min="3351" max="3351" width="3.44140625" style="2" customWidth="1"/>
    <col min="3352" max="3352" width="9.109375" style="2"/>
    <col min="3353" max="3355" width="12.44140625" style="2" customWidth="1"/>
    <col min="3356" max="3356" width="4.88671875" style="2" customWidth="1"/>
    <col min="3357" max="3589" width="9.109375" style="2"/>
    <col min="3590" max="3590" width="7.44140625" style="2" customWidth="1"/>
    <col min="3591" max="3591" width="11.44140625" style="2" customWidth="1"/>
    <col min="3592" max="3592" width="12.44140625" style="2" customWidth="1"/>
    <col min="3593" max="3593" width="29.44140625" style="2" customWidth="1"/>
    <col min="3594" max="3594" width="7.44140625" style="2" customWidth="1"/>
    <col min="3595" max="3595" width="12.44140625" style="2" customWidth="1"/>
    <col min="3596" max="3596" width="11.44140625" style="2" customWidth="1"/>
    <col min="3597" max="3597" width="12.44140625" style="2" customWidth="1"/>
    <col min="3598" max="3598" width="9.109375" style="2"/>
    <col min="3599" max="3599" width="15.44140625" style="2" customWidth="1"/>
    <col min="3600" max="3603" width="11.44140625" style="2" customWidth="1"/>
    <col min="3604" max="3604" width="3.44140625" style="2" customWidth="1"/>
    <col min="3605" max="3605" width="12.44140625" style="2" customWidth="1"/>
    <col min="3606" max="3606" width="9.109375" style="2"/>
    <col min="3607" max="3607" width="3.44140625" style="2" customWidth="1"/>
    <col min="3608" max="3608" width="9.109375" style="2"/>
    <col min="3609" max="3611" width="12.44140625" style="2" customWidth="1"/>
    <col min="3612" max="3612" width="4.88671875" style="2" customWidth="1"/>
    <col min="3613" max="3845" width="9.109375" style="2"/>
    <col min="3846" max="3846" width="7.44140625" style="2" customWidth="1"/>
    <col min="3847" max="3847" width="11.44140625" style="2" customWidth="1"/>
    <col min="3848" max="3848" width="12.44140625" style="2" customWidth="1"/>
    <col min="3849" max="3849" width="29.44140625" style="2" customWidth="1"/>
    <col min="3850" max="3850" width="7.44140625" style="2" customWidth="1"/>
    <col min="3851" max="3851" width="12.44140625" style="2" customWidth="1"/>
    <col min="3852" max="3852" width="11.44140625" style="2" customWidth="1"/>
    <col min="3853" max="3853" width="12.44140625" style="2" customWidth="1"/>
    <col min="3854" max="3854" width="9.109375" style="2"/>
    <col min="3855" max="3855" width="15.44140625" style="2" customWidth="1"/>
    <col min="3856" max="3859" width="11.44140625" style="2" customWidth="1"/>
    <col min="3860" max="3860" width="3.44140625" style="2" customWidth="1"/>
    <col min="3861" max="3861" width="12.44140625" style="2" customWidth="1"/>
    <col min="3862" max="3862" width="9.109375" style="2"/>
    <col min="3863" max="3863" width="3.44140625" style="2" customWidth="1"/>
    <col min="3864" max="3864" width="9.109375" style="2"/>
    <col min="3865" max="3867" width="12.44140625" style="2" customWidth="1"/>
    <col min="3868" max="3868" width="4.88671875" style="2" customWidth="1"/>
    <col min="3869" max="4101" width="9.109375" style="2"/>
    <col min="4102" max="4102" width="7.44140625" style="2" customWidth="1"/>
    <col min="4103" max="4103" width="11.44140625" style="2" customWidth="1"/>
    <col min="4104" max="4104" width="12.44140625" style="2" customWidth="1"/>
    <col min="4105" max="4105" width="29.44140625" style="2" customWidth="1"/>
    <col min="4106" max="4106" width="7.44140625" style="2" customWidth="1"/>
    <col min="4107" max="4107" width="12.44140625" style="2" customWidth="1"/>
    <col min="4108" max="4108" width="11.44140625" style="2" customWidth="1"/>
    <col min="4109" max="4109" width="12.44140625" style="2" customWidth="1"/>
    <col min="4110" max="4110" width="9.109375" style="2"/>
    <col min="4111" max="4111" width="15.44140625" style="2" customWidth="1"/>
    <col min="4112" max="4115" width="11.44140625" style="2" customWidth="1"/>
    <col min="4116" max="4116" width="3.44140625" style="2" customWidth="1"/>
    <col min="4117" max="4117" width="12.44140625" style="2" customWidth="1"/>
    <col min="4118" max="4118" width="9.109375" style="2"/>
    <col min="4119" max="4119" width="3.44140625" style="2" customWidth="1"/>
    <col min="4120" max="4120" width="9.109375" style="2"/>
    <col min="4121" max="4123" width="12.44140625" style="2" customWidth="1"/>
    <col min="4124" max="4124" width="4.88671875" style="2" customWidth="1"/>
    <col min="4125" max="4357" width="9.109375" style="2"/>
    <col min="4358" max="4358" width="7.44140625" style="2" customWidth="1"/>
    <col min="4359" max="4359" width="11.44140625" style="2" customWidth="1"/>
    <col min="4360" max="4360" width="12.44140625" style="2" customWidth="1"/>
    <col min="4361" max="4361" width="29.44140625" style="2" customWidth="1"/>
    <col min="4362" max="4362" width="7.44140625" style="2" customWidth="1"/>
    <col min="4363" max="4363" width="12.44140625" style="2" customWidth="1"/>
    <col min="4364" max="4364" width="11.44140625" style="2" customWidth="1"/>
    <col min="4365" max="4365" width="12.44140625" style="2" customWidth="1"/>
    <col min="4366" max="4366" width="9.109375" style="2"/>
    <col min="4367" max="4367" width="15.44140625" style="2" customWidth="1"/>
    <col min="4368" max="4371" width="11.44140625" style="2" customWidth="1"/>
    <col min="4372" max="4372" width="3.44140625" style="2" customWidth="1"/>
    <col min="4373" max="4373" width="12.44140625" style="2" customWidth="1"/>
    <col min="4374" max="4374" width="9.109375" style="2"/>
    <col min="4375" max="4375" width="3.44140625" style="2" customWidth="1"/>
    <col min="4376" max="4376" width="9.109375" style="2"/>
    <col min="4377" max="4379" width="12.44140625" style="2" customWidth="1"/>
    <col min="4380" max="4380" width="4.88671875" style="2" customWidth="1"/>
    <col min="4381" max="4613" width="9.109375" style="2"/>
    <col min="4614" max="4614" width="7.44140625" style="2" customWidth="1"/>
    <col min="4615" max="4615" width="11.44140625" style="2" customWidth="1"/>
    <col min="4616" max="4616" width="12.44140625" style="2" customWidth="1"/>
    <col min="4617" max="4617" width="29.44140625" style="2" customWidth="1"/>
    <col min="4618" max="4618" width="7.44140625" style="2" customWidth="1"/>
    <col min="4619" max="4619" width="12.44140625" style="2" customWidth="1"/>
    <col min="4620" max="4620" width="11.44140625" style="2" customWidth="1"/>
    <col min="4621" max="4621" width="12.44140625" style="2" customWidth="1"/>
    <col min="4622" max="4622" width="9.109375" style="2"/>
    <col min="4623" max="4623" width="15.44140625" style="2" customWidth="1"/>
    <col min="4624" max="4627" width="11.44140625" style="2" customWidth="1"/>
    <col min="4628" max="4628" width="3.44140625" style="2" customWidth="1"/>
    <col min="4629" max="4629" width="12.44140625" style="2" customWidth="1"/>
    <col min="4630" max="4630" width="9.109375" style="2"/>
    <col min="4631" max="4631" width="3.44140625" style="2" customWidth="1"/>
    <col min="4632" max="4632" width="9.109375" style="2"/>
    <col min="4633" max="4635" width="12.44140625" style="2" customWidth="1"/>
    <col min="4636" max="4636" width="4.88671875" style="2" customWidth="1"/>
    <col min="4637" max="4869" width="9.109375" style="2"/>
    <col min="4870" max="4870" width="7.44140625" style="2" customWidth="1"/>
    <col min="4871" max="4871" width="11.44140625" style="2" customWidth="1"/>
    <col min="4872" max="4872" width="12.44140625" style="2" customWidth="1"/>
    <col min="4873" max="4873" width="29.44140625" style="2" customWidth="1"/>
    <col min="4874" max="4874" width="7.44140625" style="2" customWidth="1"/>
    <col min="4875" max="4875" width="12.44140625" style="2" customWidth="1"/>
    <col min="4876" max="4876" width="11.44140625" style="2" customWidth="1"/>
    <col min="4877" max="4877" width="12.44140625" style="2" customWidth="1"/>
    <col min="4878" max="4878" width="9.109375" style="2"/>
    <col min="4879" max="4879" width="15.44140625" style="2" customWidth="1"/>
    <col min="4880" max="4883" width="11.44140625" style="2" customWidth="1"/>
    <col min="4884" max="4884" width="3.44140625" style="2" customWidth="1"/>
    <col min="4885" max="4885" width="12.44140625" style="2" customWidth="1"/>
    <col min="4886" max="4886" width="9.109375" style="2"/>
    <col min="4887" max="4887" width="3.44140625" style="2" customWidth="1"/>
    <col min="4888" max="4888" width="9.109375" style="2"/>
    <col min="4889" max="4891" width="12.44140625" style="2" customWidth="1"/>
    <col min="4892" max="4892" width="4.88671875" style="2" customWidth="1"/>
    <col min="4893" max="5125" width="9.109375" style="2"/>
    <col min="5126" max="5126" width="7.44140625" style="2" customWidth="1"/>
    <col min="5127" max="5127" width="11.44140625" style="2" customWidth="1"/>
    <col min="5128" max="5128" width="12.44140625" style="2" customWidth="1"/>
    <col min="5129" max="5129" width="29.44140625" style="2" customWidth="1"/>
    <col min="5130" max="5130" width="7.44140625" style="2" customWidth="1"/>
    <col min="5131" max="5131" width="12.44140625" style="2" customWidth="1"/>
    <col min="5132" max="5132" width="11.44140625" style="2" customWidth="1"/>
    <col min="5133" max="5133" width="12.44140625" style="2" customWidth="1"/>
    <col min="5134" max="5134" width="9.109375" style="2"/>
    <col min="5135" max="5135" width="15.44140625" style="2" customWidth="1"/>
    <col min="5136" max="5139" width="11.44140625" style="2" customWidth="1"/>
    <col min="5140" max="5140" width="3.44140625" style="2" customWidth="1"/>
    <col min="5141" max="5141" width="12.44140625" style="2" customWidth="1"/>
    <col min="5142" max="5142" width="9.109375" style="2"/>
    <col min="5143" max="5143" width="3.44140625" style="2" customWidth="1"/>
    <col min="5144" max="5144" width="9.109375" style="2"/>
    <col min="5145" max="5147" width="12.44140625" style="2" customWidth="1"/>
    <col min="5148" max="5148" width="4.88671875" style="2" customWidth="1"/>
    <col min="5149" max="5381" width="9.109375" style="2"/>
    <col min="5382" max="5382" width="7.44140625" style="2" customWidth="1"/>
    <col min="5383" max="5383" width="11.44140625" style="2" customWidth="1"/>
    <col min="5384" max="5384" width="12.44140625" style="2" customWidth="1"/>
    <col min="5385" max="5385" width="29.44140625" style="2" customWidth="1"/>
    <col min="5386" max="5386" width="7.44140625" style="2" customWidth="1"/>
    <col min="5387" max="5387" width="12.44140625" style="2" customWidth="1"/>
    <col min="5388" max="5388" width="11.44140625" style="2" customWidth="1"/>
    <col min="5389" max="5389" width="12.44140625" style="2" customWidth="1"/>
    <col min="5390" max="5390" width="9.109375" style="2"/>
    <col min="5391" max="5391" width="15.44140625" style="2" customWidth="1"/>
    <col min="5392" max="5395" width="11.44140625" style="2" customWidth="1"/>
    <col min="5396" max="5396" width="3.44140625" style="2" customWidth="1"/>
    <col min="5397" max="5397" width="12.44140625" style="2" customWidth="1"/>
    <col min="5398" max="5398" width="9.109375" style="2"/>
    <col min="5399" max="5399" width="3.44140625" style="2" customWidth="1"/>
    <col min="5400" max="5400" width="9.109375" style="2"/>
    <col min="5401" max="5403" width="12.44140625" style="2" customWidth="1"/>
    <col min="5404" max="5404" width="4.88671875" style="2" customWidth="1"/>
    <col min="5405" max="5637" width="9.109375" style="2"/>
    <col min="5638" max="5638" width="7.44140625" style="2" customWidth="1"/>
    <col min="5639" max="5639" width="11.44140625" style="2" customWidth="1"/>
    <col min="5640" max="5640" width="12.44140625" style="2" customWidth="1"/>
    <col min="5641" max="5641" width="29.44140625" style="2" customWidth="1"/>
    <col min="5642" max="5642" width="7.44140625" style="2" customWidth="1"/>
    <col min="5643" max="5643" width="12.44140625" style="2" customWidth="1"/>
    <col min="5644" max="5644" width="11.44140625" style="2" customWidth="1"/>
    <col min="5645" max="5645" width="12.44140625" style="2" customWidth="1"/>
    <col min="5646" max="5646" width="9.109375" style="2"/>
    <col min="5647" max="5647" width="15.44140625" style="2" customWidth="1"/>
    <col min="5648" max="5651" width="11.44140625" style="2" customWidth="1"/>
    <col min="5652" max="5652" width="3.44140625" style="2" customWidth="1"/>
    <col min="5653" max="5653" width="12.44140625" style="2" customWidth="1"/>
    <col min="5654" max="5654" width="9.109375" style="2"/>
    <col min="5655" max="5655" width="3.44140625" style="2" customWidth="1"/>
    <col min="5656" max="5656" width="9.109375" style="2"/>
    <col min="5657" max="5659" width="12.44140625" style="2" customWidth="1"/>
    <col min="5660" max="5660" width="4.88671875" style="2" customWidth="1"/>
    <col min="5661" max="5893" width="9.109375" style="2"/>
    <col min="5894" max="5894" width="7.44140625" style="2" customWidth="1"/>
    <col min="5895" max="5895" width="11.44140625" style="2" customWidth="1"/>
    <col min="5896" max="5896" width="12.44140625" style="2" customWidth="1"/>
    <col min="5897" max="5897" width="29.44140625" style="2" customWidth="1"/>
    <col min="5898" max="5898" width="7.44140625" style="2" customWidth="1"/>
    <col min="5899" max="5899" width="12.44140625" style="2" customWidth="1"/>
    <col min="5900" max="5900" width="11.44140625" style="2" customWidth="1"/>
    <col min="5901" max="5901" width="12.44140625" style="2" customWidth="1"/>
    <col min="5902" max="5902" width="9.109375" style="2"/>
    <col min="5903" max="5903" width="15.44140625" style="2" customWidth="1"/>
    <col min="5904" max="5907" width="11.44140625" style="2" customWidth="1"/>
    <col min="5908" max="5908" width="3.44140625" style="2" customWidth="1"/>
    <col min="5909" max="5909" width="12.44140625" style="2" customWidth="1"/>
    <col min="5910" max="5910" width="9.109375" style="2"/>
    <col min="5911" max="5911" width="3.44140625" style="2" customWidth="1"/>
    <col min="5912" max="5912" width="9.109375" style="2"/>
    <col min="5913" max="5915" width="12.44140625" style="2" customWidth="1"/>
    <col min="5916" max="5916" width="4.88671875" style="2" customWidth="1"/>
    <col min="5917" max="6149" width="9.109375" style="2"/>
    <col min="6150" max="6150" width="7.44140625" style="2" customWidth="1"/>
    <col min="6151" max="6151" width="11.44140625" style="2" customWidth="1"/>
    <col min="6152" max="6152" width="12.44140625" style="2" customWidth="1"/>
    <col min="6153" max="6153" width="29.44140625" style="2" customWidth="1"/>
    <col min="6154" max="6154" width="7.44140625" style="2" customWidth="1"/>
    <col min="6155" max="6155" width="12.44140625" style="2" customWidth="1"/>
    <col min="6156" max="6156" width="11.44140625" style="2" customWidth="1"/>
    <col min="6157" max="6157" width="12.44140625" style="2" customWidth="1"/>
    <col min="6158" max="6158" width="9.109375" style="2"/>
    <col min="6159" max="6159" width="15.44140625" style="2" customWidth="1"/>
    <col min="6160" max="6163" width="11.44140625" style="2" customWidth="1"/>
    <col min="6164" max="6164" width="3.44140625" style="2" customWidth="1"/>
    <col min="6165" max="6165" width="12.44140625" style="2" customWidth="1"/>
    <col min="6166" max="6166" width="9.109375" style="2"/>
    <col min="6167" max="6167" width="3.44140625" style="2" customWidth="1"/>
    <col min="6168" max="6168" width="9.109375" style="2"/>
    <col min="6169" max="6171" width="12.44140625" style="2" customWidth="1"/>
    <col min="6172" max="6172" width="4.88671875" style="2" customWidth="1"/>
    <col min="6173" max="6405" width="9.109375" style="2"/>
    <col min="6406" max="6406" width="7.44140625" style="2" customWidth="1"/>
    <col min="6407" max="6407" width="11.44140625" style="2" customWidth="1"/>
    <col min="6408" max="6408" width="12.44140625" style="2" customWidth="1"/>
    <col min="6409" max="6409" width="29.44140625" style="2" customWidth="1"/>
    <col min="6410" max="6410" width="7.44140625" style="2" customWidth="1"/>
    <col min="6411" max="6411" width="12.44140625" style="2" customWidth="1"/>
    <col min="6412" max="6412" width="11.44140625" style="2" customWidth="1"/>
    <col min="6413" max="6413" width="12.44140625" style="2" customWidth="1"/>
    <col min="6414" max="6414" width="9.109375" style="2"/>
    <col min="6415" max="6415" width="15.44140625" style="2" customWidth="1"/>
    <col min="6416" max="6419" width="11.44140625" style="2" customWidth="1"/>
    <col min="6420" max="6420" width="3.44140625" style="2" customWidth="1"/>
    <col min="6421" max="6421" width="12.44140625" style="2" customWidth="1"/>
    <col min="6422" max="6422" width="9.109375" style="2"/>
    <col min="6423" max="6423" width="3.44140625" style="2" customWidth="1"/>
    <col min="6424" max="6424" width="9.109375" style="2"/>
    <col min="6425" max="6427" width="12.44140625" style="2" customWidth="1"/>
    <col min="6428" max="6428" width="4.88671875" style="2" customWidth="1"/>
    <col min="6429" max="6661" width="9.109375" style="2"/>
    <col min="6662" max="6662" width="7.44140625" style="2" customWidth="1"/>
    <col min="6663" max="6663" width="11.44140625" style="2" customWidth="1"/>
    <col min="6664" max="6664" width="12.44140625" style="2" customWidth="1"/>
    <col min="6665" max="6665" width="29.44140625" style="2" customWidth="1"/>
    <col min="6666" max="6666" width="7.44140625" style="2" customWidth="1"/>
    <col min="6667" max="6667" width="12.44140625" style="2" customWidth="1"/>
    <col min="6668" max="6668" width="11.44140625" style="2" customWidth="1"/>
    <col min="6669" max="6669" width="12.44140625" style="2" customWidth="1"/>
    <col min="6670" max="6670" width="9.109375" style="2"/>
    <col min="6671" max="6671" width="15.44140625" style="2" customWidth="1"/>
    <col min="6672" max="6675" width="11.44140625" style="2" customWidth="1"/>
    <col min="6676" max="6676" width="3.44140625" style="2" customWidth="1"/>
    <col min="6677" max="6677" width="12.44140625" style="2" customWidth="1"/>
    <col min="6678" max="6678" width="9.109375" style="2"/>
    <col min="6679" max="6679" width="3.44140625" style="2" customWidth="1"/>
    <col min="6680" max="6680" width="9.109375" style="2"/>
    <col min="6681" max="6683" width="12.44140625" style="2" customWidth="1"/>
    <col min="6684" max="6684" width="4.88671875" style="2" customWidth="1"/>
    <col min="6685" max="6917" width="9.109375" style="2"/>
    <col min="6918" max="6918" width="7.44140625" style="2" customWidth="1"/>
    <col min="6919" max="6919" width="11.44140625" style="2" customWidth="1"/>
    <col min="6920" max="6920" width="12.44140625" style="2" customWidth="1"/>
    <col min="6921" max="6921" width="29.44140625" style="2" customWidth="1"/>
    <col min="6922" max="6922" width="7.44140625" style="2" customWidth="1"/>
    <col min="6923" max="6923" width="12.44140625" style="2" customWidth="1"/>
    <col min="6924" max="6924" width="11.44140625" style="2" customWidth="1"/>
    <col min="6925" max="6925" width="12.44140625" style="2" customWidth="1"/>
    <col min="6926" max="6926" width="9.109375" style="2"/>
    <col min="6927" max="6927" width="15.44140625" style="2" customWidth="1"/>
    <col min="6928" max="6931" width="11.44140625" style="2" customWidth="1"/>
    <col min="6932" max="6932" width="3.44140625" style="2" customWidth="1"/>
    <col min="6933" max="6933" width="12.44140625" style="2" customWidth="1"/>
    <col min="6934" max="6934" width="9.109375" style="2"/>
    <col min="6935" max="6935" width="3.44140625" style="2" customWidth="1"/>
    <col min="6936" max="6936" width="9.109375" style="2"/>
    <col min="6937" max="6939" width="12.44140625" style="2" customWidth="1"/>
    <col min="6940" max="6940" width="4.88671875" style="2" customWidth="1"/>
    <col min="6941" max="7173" width="9.109375" style="2"/>
    <col min="7174" max="7174" width="7.44140625" style="2" customWidth="1"/>
    <col min="7175" max="7175" width="11.44140625" style="2" customWidth="1"/>
    <col min="7176" max="7176" width="12.44140625" style="2" customWidth="1"/>
    <col min="7177" max="7177" width="29.44140625" style="2" customWidth="1"/>
    <col min="7178" max="7178" width="7.44140625" style="2" customWidth="1"/>
    <col min="7179" max="7179" width="12.44140625" style="2" customWidth="1"/>
    <col min="7180" max="7180" width="11.44140625" style="2" customWidth="1"/>
    <col min="7181" max="7181" width="12.44140625" style="2" customWidth="1"/>
    <col min="7182" max="7182" width="9.109375" style="2"/>
    <col min="7183" max="7183" width="15.44140625" style="2" customWidth="1"/>
    <col min="7184" max="7187" width="11.44140625" style="2" customWidth="1"/>
    <col min="7188" max="7188" width="3.44140625" style="2" customWidth="1"/>
    <col min="7189" max="7189" width="12.44140625" style="2" customWidth="1"/>
    <col min="7190" max="7190" width="9.109375" style="2"/>
    <col min="7191" max="7191" width="3.44140625" style="2" customWidth="1"/>
    <col min="7192" max="7192" width="9.109375" style="2"/>
    <col min="7193" max="7195" width="12.44140625" style="2" customWidth="1"/>
    <col min="7196" max="7196" width="4.88671875" style="2" customWidth="1"/>
    <col min="7197" max="7429" width="9.109375" style="2"/>
    <col min="7430" max="7430" width="7.44140625" style="2" customWidth="1"/>
    <col min="7431" max="7431" width="11.44140625" style="2" customWidth="1"/>
    <col min="7432" max="7432" width="12.44140625" style="2" customWidth="1"/>
    <col min="7433" max="7433" width="29.44140625" style="2" customWidth="1"/>
    <col min="7434" max="7434" width="7.44140625" style="2" customWidth="1"/>
    <col min="7435" max="7435" width="12.44140625" style="2" customWidth="1"/>
    <col min="7436" max="7436" width="11.44140625" style="2" customWidth="1"/>
    <col min="7437" max="7437" width="12.44140625" style="2" customWidth="1"/>
    <col min="7438" max="7438" width="9.109375" style="2"/>
    <col min="7439" max="7439" width="15.44140625" style="2" customWidth="1"/>
    <col min="7440" max="7443" width="11.44140625" style="2" customWidth="1"/>
    <col min="7444" max="7444" width="3.44140625" style="2" customWidth="1"/>
    <col min="7445" max="7445" width="12.44140625" style="2" customWidth="1"/>
    <col min="7446" max="7446" width="9.109375" style="2"/>
    <col min="7447" max="7447" width="3.44140625" style="2" customWidth="1"/>
    <col min="7448" max="7448" width="9.109375" style="2"/>
    <col min="7449" max="7451" width="12.44140625" style="2" customWidth="1"/>
    <col min="7452" max="7452" width="4.88671875" style="2" customWidth="1"/>
    <col min="7453" max="7685" width="9.109375" style="2"/>
    <col min="7686" max="7686" width="7.44140625" style="2" customWidth="1"/>
    <col min="7687" max="7687" width="11.44140625" style="2" customWidth="1"/>
    <col min="7688" max="7688" width="12.44140625" style="2" customWidth="1"/>
    <col min="7689" max="7689" width="29.44140625" style="2" customWidth="1"/>
    <col min="7690" max="7690" width="7.44140625" style="2" customWidth="1"/>
    <col min="7691" max="7691" width="12.44140625" style="2" customWidth="1"/>
    <col min="7692" max="7692" width="11.44140625" style="2" customWidth="1"/>
    <col min="7693" max="7693" width="12.44140625" style="2" customWidth="1"/>
    <col min="7694" max="7694" width="9.109375" style="2"/>
    <col min="7695" max="7695" width="15.44140625" style="2" customWidth="1"/>
    <col min="7696" max="7699" width="11.44140625" style="2" customWidth="1"/>
    <col min="7700" max="7700" width="3.44140625" style="2" customWidth="1"/>
    <col min="7701" max="7701" width="12.44140625" style="2" customWidth="1"/>
    <col min="7702" max="7702" width="9.109375" style="2"/>
    <col min="7703" max="7703" width="3.44140625" style="2" customWidth="1"/>
    <col min="7704" max="7704" width="9.109375" style="2"/>
    <col min="7705" max="7707" width="12.44140625" style="2" customWidth="1"/>
    <col min="7708" max="7708" width="4.88671875" style="2" customWidth="1"/>
    <col min="7709" max="7941" width="9.109375" style="2"/>
    <col min="7942" max="7942" width="7.44140625" style="2" customWidth="1"/>
    <col min="7943" max="7943" width="11.44140625" style="2" customWidth="1"/>
    <col min="7944" max="7944" width="12.44140625" style="2" customWidth="1"/>
    <col min="7945" max="7945" width="29.44140625" style="2" customWidth="1"/>
    <col min="7946" max="7946" width="7.44140625" style="2" customWidth="1"/>
    <col min="7947" max="7947" width="12.44140625" style="2" customWidth="1"/>
    <col min="7948" max="7948" width="11.44140625" style="2" customWidth="1"/>
    <col min="7949" max="7949" width="12.44140625" style="2" customWidth="1"/>
    <col min="7950" max="7950" width="9.109375" style="2"/>
    <col min="7951" max="7951" width="15.44140625" style="2" customWidth="1"/>
    <col min="7952" max="7955" width="11.44140625" style="2" customWidth="1"/>
    <col min="7956" max="7956" width="3.44140625" style="2" customWidth="1"/>
    <col min="7957" max="7957" width="12.44140625" style="2" customWidth="1"/>
    <col min="7958" max="7958" width="9.109375" style="2"/>
    <col min="7959" max="7959" width="3.44140625" style="2" customWidth="1"/>
    <col min="7960" max="7960" width="9.109375" style="2"/>
    <col min="7961" max="7963" width="12.44140625" style="2" customWidth="1"/>
    <col min="7964" max="7964" width="4.88671875" style="2" customWidth="1"/>
    <col min="7965" max="8197" width="9.109375" style="2"/>
    <col min="8198" max="8198" width="7.44140625" style="2" customWidth="1"/>
    <col min="8199" max="8199" width="11.44140625" style="2" customWidth="1"/>
    <col min="8200" max="8200" width="12.44140625" style="2" customWidth="1"/>
    <col min="8201" max="8201" width="29.44140625" style="2" customWidth="1"/>
    <col min="8202" max="8202" width="7.44140625" style="2" customWidth="1"/>
    <col min="8203" max="8203" width="12.44140625" style="2" customWidth="1"/>
    <col min="8204" max="8204" width="11.44140625" style="2" customWidth="1"/>
    <col min="8205" max="8205" width="12.44140625" style="2" customWidth="1"/>
    <col min="8206" max="8206" width="9.109375" style="2"/>
    <col min="8207" max="8207" width="15.44140625" style="2" customWidth="1"/>
    <col min="8208" max="8211" width="11.44140625" style="2" customWidth="1"/>
    <col min="8212" max="8212" width="3.44140625" style="2" customWidth="1"/>
    <col min="8213" max="8213" width="12.44140625" style="2" customWidth="1"/>
    <col min="8214" max="8214" width="9.109375" style="2"/>
    <col min="8215" max="8215" width="3.44140625" style="2" customWidth="1"/>
    <col min="8216" max="8216" width="9.109375" style="2"/>
    <col min="8217" max="8219" width="12.44140625" style="2" customWidth="1"/>
    <col min="8220" max="8220" width="4.88671875" style="2" customWidth="1"/>
    <col min="8221" max="8453" width="9.109375" style="2"/>
    <col min="8454" max="8454" width="7.44140625" style="2" customWidth="1"/>
    <col min="8455" max="8455" width="11.44140625" style="2" customWidth="1"/>
    <col min="8456" max="8456" width="12.44140625" style="2" customWidth="1"/>
    <col min="8457" max="8457" width="29.44140625" style="2" customWidth="1"/>
    <col min="8458" max="8458" width="7.44140625" style="2" customWidth="1"/>
    <col min="8459" max="8459" width="12.44140625" style="2" customWidth="1"/>
    <col min="8460" max="8460" width="11.44140625" style="2" customWidth="1"/>
    <col min="8461" max="8461" width="12.44140625" style="2" customWidth="1"/>
    <col min="8462" max="8462" width="9.109375" style="2"/>
    <col min="8463" max="8463" width="15.44140625" style="2" customWidth="1"/>
    <col min="8464" max="8467" width="11.44140625" style="2" customWidth="1"/>
    <col min="8468" max="8468" width="3.44140625" style="2" customWidth="1"/>
    <col min="8469" max="8469" width="12.44140625" style="2" customWidth="1"/>
    <col min="8470" max="8470" width="9.109375" style="2"/>
    <col min="8471" max="8471" width="3.44140625" style="2" customWidth="1"/>
    <col min="8472" max="8472" width="9.109375" style="2"/>
    <col min="8473" max="8475" width="12.44140625" style="2" customWidth="1"/>
    <col min="8476" max="8476" width="4.88671875" style="2" customWidth="1"/>
    <col min="8477" max="8709" width="9.109375" style="2"/>
    <col min="8710" max="8710" width="7.44140625" style="2" customWidth="1"/>
    <col min="8711" max="8711" width="11.44140625" style="2" customWidth="1"/>
    <col min="8712" max="8712" width="12.44140625" style="2" customWidth="1"/>
    <col min="8713" max="8713" width="29.44140625" style="2" customWidth="1"/>
    <col min="8714" max="8714" width="7.44140625" style="2" customWidth="1"/>
    <col min="8715" max="8715" width="12.44140625" style="2" customWidth="1"/>
    <col min="8716" max="8716" width="11.44140625" style="2" customWidth="1"/>
    <col min="8717" max="8717" width="12.44140625" style="2" customWidth="1"/>
    <col min="8718" max="8718" width="9.109375" style="2"/>
    <col min="8719" max="8719" width="15.44140625" style="2" customWidth="1"/>
    <col min="8720" max="8723" width="11.44140625" style="2" customWidth="1"/>
    <col min="8724" max="8724" width="3.44140625" style="2" customWidth="1"/>
    <col min="8725" max="8725" width="12.44140625" style="2" customWidth="1"/>
    <col min="8726" max="8726" width="9.109375" style="2"/>
    <col min="8727" max="8727" width="3.44140625" style="2" customWidth="1"/>
    <col min="8728" max="8728" width="9.109375" style="2"/>
    <col min="8729" max="8731" width="12.44140625" style="2" customWidth="1"/>
    <col min="8732" max="8732" width="4.88671875" style="2" customWidth="1"/>
    <col min="8733" max="8965" width="9.109375" style="2"/>
    <col min="8966" max="8966" width="7.44140625" style="2" customWidth="1"/>
    <col min="8967" max="8967" width="11.44140625" style="2" customWidth="1"/>
    <col min="8968" max="8968" width="12.44140625" style="2" customWidth="1"/>
    <col min="8969" max="8969" width="29.44140625" style="2" customWidth="1"/>
    <col min="8970" max="8970" width="7.44140625" style="2" customWidth="1"/>
    <col min="8971" max="8971" width="12.44140625" style="2" customWidth="1"/>
    <col min="8972" max="8972" width="11.44140625" style="2" customWidth="1"/>
    <col min="8973" max="8973" width="12.44140625" style="2" customWidth="1"/>
    <col min="8974" max="8974" width="9.109375" style="2"/>
    <col min="8975" max="8975" width="15.44140625" style="2" customWidth="1"/>
    <col min="8976" max="8979" width="11.44140625" style="2" customWidth="1"/>
    <col min="8980" max="8980" width="3.44140625" style="2" customWidth="1"/>
    <col min="8981" max="8981" width="12.44140625" style="2" customWidth="1"/>
    <col min="8982" max="8982" width="9.109375" style="2"/>
    <col min="8983" max="8983" width="3.44140625" style="2" customWidth="1"/>
    <col min="8984" max="8984" width="9.109375" style="2"/>
    <col min="8985" max="8987" width="12.44140625" style="2" customWidth="1"/>
    <col min="8988" max="8988" width="4.88671875" style="2" customWidth="1"/>
    <col min="8989" max="9221" width="9.109375" style="2"/>
    <col min="9222" max="9222" width="7.44140625" style="2" customWidth="1"/>
    <col min="9223" max="9223" width="11.44140625" style="2" customWidth="1"/>
    <col min="9224" max="9224" width="12.44140625" style="2" customWidth="1"/>
    <col min="9225" max="9225" width="29.44140625" style="2" customWidth="1"/>
    <col min="9226" max="9226" width="7.44140625" style="2" customWidth="1"/>
    <col min="9227" max="9227" width="12.44140625" style="2" customWidth="1"/>
    <col min="9228" max="9228" width="11.44140625" style="2" customWidth="1"/>
    <col min="9229" max="9229" width="12.44140625" style="2" customWidth="1"/>
    <col min="9230" max="9230" width="9.109375" style="2"/>
    <col min="9231" max="9231" width="15.44140625" style="2" customWidth="1"/>
    <col min="9232" max="9235" width="11.44140625" style="2" customWidth="1"/>
    <col min="9236" max="9236" width="3.44140625" style="2" customWidth="1"/>
    <col min="9237" max="9237" width="12.44140625" style="2" customWidth="1"/>
    <col min="9238" max="9238" width="9.109375" style="2"/>
    <col min="9239" max="9239" width="3.44140625" style="2" customWidth="1"/>
    <col min="9240" max="9240" width="9.109375" style="2"/>
    <col min="9241" max="9243" width="12.44140625" style="2" customWidth="1"/>
    <col min="9244" max="9244" width="4.88671875" style="2" customWidth="1"/>
    <col min="9245" max="9477" width="9.109375" style="2"/>
    <col min="9478" max="9478" width="7.44140625" style="2" customWidth="1"/>
    <col min="9479" max="9479" width="11.44140625" style="2" customWidth="1"/>
    <col min="9480" max="9480" width="12.44140625" style="2" customWidth="1"/>
    <col min="9481" max="9481" width="29.44140625" style="2" customWidth="1"/>
    <col min="9482" max="9482" width="7.44140625" style="2" customWidth="1"/>
    <col min="9483" max="9483" width="12.44140625" style="2" customWidth="1"/>
    <col min="9484" max="9484" width="11.44140625" style="2" customWidth="1"/>
    <col min="9485" max="9485" width="12.44140625" style="2" customWidth="1"/>
    <col min="9486" max="9486" width="9.109375" style="2"/>
    <col min="9487" max="9487" width="15.44140625" style="2" customWidth="1"/>
    <col min="9488" max="9491" width="11.44140625" style="2" customWidth="1"/>
    <col min="9492" max="9492" width="3.44140625" style="2" customWidth="1"/>
    <col min="9493" max="9493" width="12.44140625" style="2" customWidth="1"/>
    <col min="9494" max="9494" width="9.109375" style="2"/>
    <col min="9495" max="9495" width="3.44140625" style="2" customWidth="1"/>
    <col min="9496" max="9496" width="9.109375" style="2"/>
    <col min="9497" max="9499" width="12.44140625" style="2" customWidth="1"/>
    <col min="9500" max="9500" width="4.88671875" style="2" customWidth="1"/>
    <col min="9501" max="9733" width="9.109375" style="2"/>
    <col min="9734" max="9734" width="7.44140625" style="2" customWidth="1"/>
    <col min="9735" max="9735" width="11.44140625" style="2" customWidth="1"/>
    <col min="9736" max="9736" width="12.44140625" style="2" customWidth="1"/>
    <col min="9737" max="9737" width="29.44140625" style="2" customWidth="1"/>
    <col min="9738" max="9738" width="7.44140625" style="2" customWidth="1"/>
    <col min="9739" max="9739" width="12.44140625" style="2" customWidth="1"/>
    <col min="9740" max="9740" width="11.44140625" style="2" customWidth="1"/>
    <col min="9741" max="9741" width="12.44140625" style="2" customWidth="1"/>
    <col min="9742" max="9742" width="9.109375" style="2"/>
    <col min="9743" max="9743" width="15.44140625" style="2" customWidth="1"/>
    <col min="9744" max="9747" width="11.44140625" style="2" customWidth="1"/>
    <col min="9748" max="9748" width="3.44140625" style="2" customWidth="1"/>
    <col min="9749" max="9749" width="12.44140625" style="2" customWidth="1"/>
    <col min="9750" max="9750" width="9.109375" style="2"/>
    <col min="9751" max="9751" width="3.44140625" style="2" customWidth="1"/>
    <col min="9752" max="9752" width="9.109375" style="2"/>
    <col min="9753" max="9755" width="12.44140625" style="2" customWidth="1"/>
    <col min="9756" max="9756" width="4.88671875" style="2" customWidth="1"/>
    <col min="9757" max="9989" width="9.109375" style="2"/>
    <col min="9990" max="9990" width="7.44140625" style="2" customWidth="1"/>
    <col min="9991" max="9991" width="11.44140625" style="2" customWidth="1"/>
    <col min="9992" max="9992" width="12.44140625" style="2" customWidth="1"/>
    <col min="9993" max="9993" width="29.44140625" style="2" customWidth="1"/>
    <col min="9994" max="9994" width="7.44140625" style="2" customWidth="1"/>
    <col min="9995" max="9995" width="12.44140625" style="2" customWidth="1"/>
    <col min="9996" max="9996" width="11.44140625" style="2" customWidth="1"/>
    <col min="9997" max="9997" width="12.44140625" style="2" customWidth="1"/>
    <col min="9998" max="9998" width="9.109375" style="2"/>
    <col min="9999" max="9999" width="15.44140625" style="2" customWidth="1"/>
    <col min="10000" max="10003" width="11.44140625" style="2" customWidth="1"/>
    <col min="10004" max="10004" width="3.44140625" style="2" customWidth="1"/>
    <col min="10005" max="10005" width="12.44140625" style="2" customWidth="1"/>
    <col min="10006" max="10006" width="9.109375" style="2"/>
    <col min="10007" max="10007" width="3.44140625" style="2" customWidth="1"/>
    <col min="10008" max="10008" width="9.109375" style="2"/>
    <col min="10009" max="10011" width="12.44140625" style="2" customWidth="1"/>
    <col min="10012" max="10012" width="4.88671875" style="2" customWidth="1"/>
    <col min="10013" max="10245" width="9.109375" style="2"/>
    <col min="10246" max="10246" width="7.44140625" style="2" customWidth="1"/>
    <col min="10247" max="10247" width="11.44140625" style="2" customWidth="1"/>
    <col min="10248" max="10248" width="12.44140625" style="2" customWidth="1"/>
    <col min="10249" max="10249" width="29.44140625" style="2" customWidth="1"/>
    <col min="10250" max="10250" width="7.44140625" style="2" customWidth="1"/>
    <col min="10251" max="10251" width="12.44140625" style="2" customWidth="1"/>
    <col min="10252" max="10252" width="11.44140625" style="2" customWidth="1"/>
    <col min="10253" max="10253" width="12.44140625" style="2" customWidth="1"/>
    <col min="10254" max="10254" width="9.109375" style="2"/>
    <col min="10255" max="10255" width="15.44140625" style="2" customWidth="1"/>
    <col min="10256" max="10259" width="11.44140625" style="2" customWidth="1"/>
    <col min="10260" max="10260" width="3.44140625" style="2" customWidth="1"/>
    <col min="10261" max="10261" width="12.44140625" style="2" customWidth="1"/>
    <col min="10262" max="10262" width="9.109375" style="2"/>
    <col min="10263" max="10263" width="3.44140625" style="2" customWidth="1"/>
    <col min="10264" max="10264" width="9.109375" style="2"/>
    <col min="10265" max="10267" width="12.44140625" style="2" customWidth="1"/>
    <col min="10268" max="10268" width="4.88671875" style="2" customWidth="1"/>
    <col min="10269" max="10501" width="9.109375" style="2"/>
    <col min="10502" max="10502" width="7.44140625" style="2" customWidth="1"/>
    <col min="10503" max="10503" width="11.44140625" style="2" customWidth="1"/>
    <col min="10504" max="10504" width="12.44140625" style="2" customWidth="1"/>
    <col min="10505" max="10505" width="29.44140625" style="2" customWidth="1"/>
    <col min="10506" max="10506" width="7.44140625" style="2" customWidth="1"/>
    <col min="10507" max="10507" width="12.44140625" style="2" customWidth="1"/>
    <col min="10508" max="10508" width="11.44140625" style="2" customWidth="1"/>
    <col min="10509" max="10509" width="12.44140625" style="2" customWidth="1"/>
    <col min="10510" max="10510" width="9.109375" style="2"/>
    <col min="10511" max="10511" width="15.44140625" style="2" customWidth="1"/>
    <col min="10512" max="10515" width="11.44140625" style="2" customWidth="1"/>
    <col min="10516" max="10516" width="3.44140625" style="2" customWidth="1"/>
    <col min="10517" max="10517" width="12.44140625" style="2" customWidth="1"/>
    <col min="10518" max="10518" width="9.109375" style="2"/>
    <col min="10519" max="10519" width="3.44140625" style="2" customWidth="1"/>
    <col min="10520" max="10520" width="9.109375" style="2"/>
    <col min="10521" max="10523" width="12.44140625" style="2" customWidth="1"/>
    <col min="10524" max="10524" width="4.88671875" style="2" customWidth="1"/>
    <col min="10525" max="10757" width="9.109375" style="2"/>
    <col min="10758" max="10758" width="7.44140625" style="2" customWidth="1"/>
    <col min="10759" max="10759" width="11.44140625" style="2" customWidth="1"/>
    <col min="10760" max="10760" width="12.44140625" style="2" customWidth="1"/>
    <col min="10761" max="10761" width="29.44140625" style="2" customWidth="1"/>
    <col min="10762" max="10762" width="7.44140625" style="2" customWidth="1"/>
    <col min="10763" max="10763" width="12.44140625" style="2" customWidth="1"/>
    <col min="10764" max="10764" width="11.44140625" style="2" customWidth="1"/>
    <col min="10765" max="10765" width="12.44140625" style="2" customWidth="1"/>
    <col min="10766" max="10766" width="9.109375" style="2"/>
    <col min="10767" max="10767" width="15.44140625" style="2" customWidth="1"/>
    <col min="10768" max="10771" width="11.44140625" style="2" customWidth="1"/>
    <col min="10772" max="10772" width="3.44140625" style="2" customWidth="1"/>
    <col min="10773" max="10773" width="12.44140625" style="2" customWidth="1"/>
    <col min="10774" max="10774" width="9.109375" style="2"/>
    <col min="10775" max="10775" width="3.44140625" style="2" customWidth="1"/>
    <col min="10776" max="10776" width="9.109375" style="2"/>
    <col min="10777" max="10779" width="12.44140625" style="2" customWidth="1"/>
    <col min="10780" max="10780" width="4.88671875" style="2" customWidth="1"/>
    <col min="10781" max="11013" width="9.109375" style="2"/>
    <col min="11014" max="11014" width="7.44140625" style="2" customWidth="1"/>
    <col min="11015" max="11015" width="11.44140625" style="2" customWidth="1"/>
    <col min="11016" max="11016" width="12.44140625" style="2" customWidth="1"/>
    <col min="11017" max="11017" width="29.44140625" style="2" customWidth="1"/>
    <col min="11018" max="11018" width="7.44140625" style="2" customWidth="1"/>
    <col min="11019" max="11019" width="12.44140625" style="2" customWidth="1"/>
    <col min="11020" max="11020" width="11.44140625" style="2" customWidth="1"/>
    <col min="11021" max="11021" width="12.44140625" style="2" customWidth="1"/>
    <col min="11022" max="11022" width="9.109375" style="2"/>
    <col min="11023" max="11023" width="15.44140625" style="2" customWidth="1"/>
    <col min="11024" max="11027" width="11.44140625" style="2" customWidth="1"/>
    <col min="11028" max="11028" width="3.44140625" style="2" customWidth="1"/>
    <col min="11029" max="11029" width="12.44140625" style="2" customWidth="1"/>
    <col min="11030" max="11030" width="9.109375" style="2"/>
    <col min="11031" max="11031" width="3.44140625" style="2" customWidth="1"/>
    <col min="11032" max="11032" width="9.109375" style="2"/>
    <col min="11033" max="11035" width="12.44140625" style="2" customWidth="1"/>
    <col min="11036" max="11036" width="4.88671875" style="2" customWidth="1"/>
    <col min="11037" max="11269" width="9.109375" style="2"/>
    <col min="11270" max="11270" width="7.44140625" style="2" customWidth="1"/>
    <col min="11271" max="11271" width="11.44140625" style="2" customWidth="1"/>
    <col min="11272" max="11272" width="12.44140625" style="2" customWidth="1"/>
    <col min="11273" max="11273" width="29.44140625" style="2" customWidth="1"/>
    <col min="11274" max="11274" width="7.44140625" style="2" customWidth="1"/>
    <col min="11275" max="11275" width="12.44140625" style="2" customWidth="1"/>
    <col min="11276" max="11276" width="11.44140625" style="2" customWidth="1"/>
    <col min="11277" max="11277" width="12.44140625" style="2" customWidth="1"/>
    <col min="11278" max="11278" width="9.109375" style="2"/>
    <col min="11279" max="11279" width="15.44140625" style="2" customWidth="1"/>
    <col min="11280" max="11283" width="11.44140625" style="2" customWidth="1"/>
    <col min="11284" max="11284" width="3.44140625" style="2" customWidth="1"/>
    <col min="11285" max="11285" width="12.44140625" style="2" customWidth="1"/>
    <col min="11286" max="11286" width="9.109375" style="2"/>
    <col min="11287" max="11287" width="3.44140625" style="2" customWidth="1"/>
    <col min="11288" max="11288" width="9.109375" style="2"/>
    <col min="11289" max="11291" width="12.44140625" style="2" customWidth="1"/>
    <col min="11292" max="11292" width="4.88671875" style="2" customWidth="1"/>
    <col min="11293" max="11525" width="9.109375" style="2"/>
    <col min="11526" max="11526" width="7.44140625" style="2" customWidth="1"/>
    <col min="11527" max="11527" width="11.44140625" style="2" customWidth="1"/>
    <col min="11528" max="11528" width="12.44140625" style="2" customWidth="1"/>
    <col min="11529" max="11529" width="29.44140625" style="2" customWidth="1"/>
    <col min="11530" max="11530" width="7.44140625" style="2" customWidth="1"/>
    <col min="11531" max="11531" width="12.44140625" style="2" customWidth="1"/>
    <col min="11532" max="11532" width="11.44140625" style="2" customWidth="1"/>
    <col min="11533" max="11533" width="12.44140625" style="2" customWidth="1"/>
    <col min="11534" max="11534" width="9.109375" style="2"/>
    <col min="11535" max="11535" width="15.44140625" style="2" customWidth="1"/>
    <col min="11536" max="11539" width="11.44140625" style="2" customWidth="1"/>
    <col min="11540" max="11540" width="3.44140625" style="2" customWidth="1"/>
    <col min="11541" max="11541" width="12.44140625" style="2" customWidth="1"/>
    <col min="11542" max="11542" width="9.109375" style="2"/>
    <col min="11543" max="11543" width="3.44140625" style="2" customWidth="1"/>
    <col min="11544" max="11544" width="9.109375" style="2"/>
    <col min="11545" max="11547" width="12.44140625" style="2" customWidth="1"/>
    <col min="11548" max="11548" width="4.88671875" style="2" customWidth="1"/>
    <col min="11549" max="11781" width="9.109375" style="2"/>
    <col min="11782" max="11782" width="7.44140625" style="2" customWidth="1"/>
    <col min="11783" max="11783" width="11.44140625" style="2" customWidth="1"/>
    <col min="11784" max="11784" width="12.44140625" style="2" customWidth="1"/>
    <col min="11785" max="11785" width="29.44140625" style="2" customWidth="1"/>
    <col min="11786" max="11786" width="7.44140625" style="2" customWidth="1"/>
    <col min="11787" max="11787" width="12.44140625" style="2" customWidth="1"/>
    <col min="11788" max="11788" width="11.44140625" style="2" customWidth="1"/>
    <col min="11789" max="11789" width="12.44140625" style="2" customWidth="1"/>
    <col min="11790" max="11790" width="9.109375" style="2"/>
    <col min="11791" max="11791" width="15.44140625" style="2" customWidth="1"/>
    <col min="11792" max="11795" width="11.44140625" style="2" customWidth="1"/>
    <col min="11796" max="11796" width="3.44140625" style="2" customWidth="1"/>
    <col min="11797" max="11797" width="12.44140625" style="2" customWidth="1"/>
    <col min="11798" max="11798" width="9.109375" style="2"/>
    <col min="11799" max="11799" width="3.44140625" style="2" customWidth="1"/>
    <col min="11800" max="11800" width="9.109375" style="2"/>
    <col min="11801" max="11803" width="12.44140625" style="2" customWidth="1"/>
    <col min="11804" max="11804" width="4.88671875" style="2" customWidth="1"/>
    <col min="11805" max="12037" width="9.109375" style="2"/>
    <col min="12038" max="12038" width="7.44140625" style="2" customWidth="1"/>
    <col min="12039" max="12039" width="11.44140625" style="2" customWidth="1"/>
    <col min="12040" max="12040" width="12.44140625" style="2" customWidth="1"/>
    <col min="12041" max="12041" width="29.44140625" style="2" customWidth="1"/>
    <col min="12042" max="12042" width="7.44140625" style="2" customWidth="1"/>
    <col min="12043" max="12043" width="12.44140625" style="2" customWidth="1"/>
    <col min="12044" max="12044" width="11.44140625" style="2" customWidth="1"/>
    <col min="12045" max="12045" width="12.44140625" style="2" customWidth="1"/>
    <col min="12046" max="12046" width="9.109375" style="2"/>
    <col min="12047" max="12047" width="15.44140625" style="2" customWidth="1"/>
    <col min="12048" max="12051" width="11.44140625" style="2" customWidth="1"/>
    <col min="12052" max="12052" width="3.44140625" style="2" customWidth="1"/>
    <col min="12053" max="12053" width="12.44140625" style="2" customWidth="1"/>
    <col min="12054" max="12054" width="9.109375" style="2"/>
    <col min="12055" max="12055" width="3.44140625" style="2" customWidth="1"/>
    <col min="12056" max="12056" width="9.109375" style="2"/>
    <col min="12057" max="12059" width="12.44140625" style="2" customWidth="1"/>
    <col min="12060" max="12060" width="4.88671875" style="2" customWidth="1"/>
    <col min="12061" max="12293" width="9.109375" style="2"/>
    <col min="12294" max="12294" width="7.44140625" style="2" customWidth="1"/>
    <col min="12295" max="12295" width="11.44140625" style="2" customWidth="1"/>
    <col min="12296" max="12296" width="12.44140625" style="2" customWidth="1"/>
    <col min="12297" max="12297" width="29.44140625" style="2" customWidth="1"/>
    <col min="12298" max="12298" width="7.44140625" style="2" customWidth="1"/>
    <col min="12299" max="12299" width="12.44140625" style="2" customWidth="1"/>
    <col min="12300" max="12300" width="11.44140625" style="2" customWidth="1"/>
    <col min="12301" max="12301" width="12.44140625" style="2" customWidth="1"/>
    <col min="12302" max="12302" width="9.109375" style="2"/>
    <col min="12303" max="12303" width="15.44140625" style="2" customWidth="1"/>
    <col min="12304" max="12307" width="11.44140625" style="2" customWidth="1"/>
    <col min="12308" max="12308" width="3.44140625" style="2" customWidth="1"/>
    <col min="12309" max="12309" width="12.44140625" style="2" customWidth="1"/>
    <col min="12310" max="12310" width="9.109375" style="2"/>
    <col min="12311" max="12311" width="3.44140625" style="2" customWidth="1"/>
    <col min="12312" max="12312" width="9.109375" style="2"/>
    <col min="12313" max="12315" width="12.44140625" style="2" customWidth="1"/>
    <col min="12316" max="12316" width="4.88671875" style="2" customWidth="1"/>
    <col min="12317" max="12549" width="9.109375" style="2"/>
    <col min="12550" max="12550" width="7.44140625" style="2" customWidth="1"/>
    <col min="12551" max="12551" width="11.44140625" style="2" customWidth="1"/>
    <col min="12552" max="12552" width="12.44140625" style="2" customWidth="1"/>
    <col min="12553" max="12553" width="29.44140625" style="2" customWidth="1"/>
    <col min="12554" max="12554" width="7.44140625" style="2" customWidth="1"/>
    <col min="12555" max="12555" width="12.44140625" style="2" customWidth="1"/>
    <col min="12556" max="12556" width="11.44140625" style="2" customWidth="1"/>
    <col min="12557" max="12557" width="12.44140625" style="2" customWidth="1"/>
    <col min="12558" max="12558" width="9.109375" style="2"/>
    <col min="12559" max="12559" width="15.44140625" style="2" customWidth="1"/>
    <col min="12560" max="12563" width="11.44140625" style="2" customWidth="1"/>
    <col min="12564" max="12564" width="3.44140625" style="2" customWidth="1"/>
    <col min="12565" max="12565" width="12.44140625" style="2" customWidth="1"/>
    <col min="12566" max="12566" width="9.109375" style="2"/>
    <col min="12567" max="12567" width="3.44140625" style="2" customWidth="1"/>
    <col min="12568" max="12568" width="9.109375" style="2"/>
    <col min="12569" max="12571" width="12.44140625" style="2" customWidth="1"/>
    <col min="12572" max="12572" width="4.88671875" style="2" customWidth="1"/>
    <col min="12573" max="12805" width="9.109375" style="2"/>
    <col min="12806" max="12806" width="7.44140625" style="2" customWidth="1"/>
    <col min="12807" max="12807" width="11.44140625" style="2" customWidth="1"/>
    <col min="12808" max="12808" width="12.44140625" style="2" customWidth="1"/>
    <col min="12809" max="12809" width="29.44140625" style="2" customWidth="1"/>
    <col min="12810" max="12810" width="7.44140625" style="2" customWidth="1"/>
    <col min="12811" max="12811" width="12.44140625" style="2" customWidth="1"/>
    <col min="12812" max="12812" width="11.44140625" style="2" customWidth="1"/>
    <col min="12813" max="12813" width="12.44140625" style="2" customWidth="1"/>
    <col min="12814" max="12814" width="9.109375" style="2"/>
    <col min="12815" max="12815" width="15.44140625" style="2" customWidth="1"/>
    <col min="12816" max="12819" width="11.44140625" style="2" customWidth="1"/>
    <col min="12820" max="12820" width="3.44140625" style="2" customWidth="1"/>
    <col min="12821" max="12821" width="12.44140625" style="2" customWidth="1"/>
    <col min="12822" max="12822" width="9.109375" style="2"/>
    <col min="12823" max="12823" width="3.44140625" style="2" customWidth="1"/>
    <col min="12824" max="12824" width="9.109375" style="2"/>
    <col min="12825" max="12827" width="12.44140625" style="2" customWidth="1"/>
    <col min="12828" max="12828" width="4.88671875" style="2" customWidth="1"/>
    <col min="12829" max="13061" width="9.109375" style="2"/>
    <col min="13062" max="13062" width="7.44140625" style="2" customWidth="1"/>
    <col min="13063" max="13063" width="11.44140625" style="2" customWidth="1"/>
    <col min="13064" max="13064" width="12.44140625" style="2" customWidth="1"/>
    <col min="13065" max="13065" width="29.44140625" style="2" customWidth="1"/>
    <col min="13066" max="13066" width="7.44140625" style="2" customWidth="1"/>
    <col min="13067" max="13067" width="12.44140625" style="2" customWidth="1"/>
    <col min="13068" max="13068" width="11.44140625" style="2" customWidth="1"/>
    <col min="13069" max="13069" width="12.44140625" style="2" customWidth="1"/>
    <col min="13070" max="13070" width="9.109375" style="2"/>
    <col min="13071" max="13071" width="15.44140625" style="2" customWidth="1"/>
    <col min="13072" max="13075" width="11.44140625" style="2" customWidth="1"/>
    <col min="13076" max="13076" width="3.44140625" style="2" customWidth="1"/>
    <col min="13077" max="13077" width="12.44140625" style="2" customWidth="1"/>
    <col min="13078" max="13078" width="9.109375" style="2"/>
    <col min="13079" max="13079" width="3.44140625" style="2" customWidth="1"/>
    <col min="13080" max="13080" width="9.109375" style="2"/>
    <col min="13081" max="13083" width="12.44140625" style="2" customWidth="1"/>
    <col min="13084" max="13084" width="4.88671875" style="2" customWidth="1"/>
    <col min="13085" max="13317" width="9.109375" style="2"/>
    <col min="13318" max="13318" width="7.44140625" style="2" customWidth="1"/>
    <col min="13319" max="13319" width="11.44140625" style="2" customWidth="1"/>
    <col min="13320" max="13320" width="12.44140625" style="2" customWidth="1"/>
    <col min="13321" max="13321" width="29.44140625" style="2" customWidth="1"/>
    <col min="13322" max="13322" width="7.44140625" style="2" customWidth="1"/>
    <col min="13323" max="13323" width="12.44140625" style="2" customWidth="1"/>
    <col min="13324" max="13324" width="11.44140625" style="2" customWidth="1"/>
    <col min="13325" max="13325" width="12.44140625" style="2" customWidth="1"/>
    <col min="13326" max="13326" width="9.109375" style="2"/>
    <col min="13327" max="13327" width="15.44140625" style="2" customWidth="1"/>
    <col min="13328" max="13331" width="11.44140625" style="2" customWidth="1"/>
    <col min="13332" max="13332" width="3.44140625" style="2" customWidth="1"/>
    <col min="13333" max="13333" width="12.44140625" style="2" customWidth="1"/>
    <col min="13334" max="13334" width="9.109375" style="2"/>
    <col min="13335" max="13335" width="3.44140625" style="2" customWidth="1"/>
    <col min="13336" max="13336" width="9.109375" style="2"/>
    <col min="13337" max="13339" width="12.44140625" style="2" customWidth="1"/>
    <col min="13340" max="13340" width="4.88671875" style="2" customWidth="1"/>
    <col min="13341" max="13573" width="9.109375" style="2"/>
    <col min="13574" max="13574" width="7.44140625" style="2" customWidth="1"/>
    <col min="13575" max="13575" width="11.44140625" style="2" customWidth="1"/>
    <col min="13576" max="13576" width="12.44140625" style="2" customWidth="1"/>
    <col min="13577" max="13577" width="29.44140625" style="2" customWidth="1"/>
    <col min="13578" max="13578" width="7.44140625" style="2" customWidth="1"/>
    <col min="13579" max="13579" width="12.44140625" style="2" customWidth="1"/>
    <col min="13580" max="13580" width="11.44140625" style="2" customWidth="1"/>
    <col min="13581" max="13581" width="12.44140625" style="2" customWidth="1"/>
    <col min="13582" max="13582" width="9.109375" style="2"/>
    <col min="13583" max="13583" width="15.44140625" style="2" customWidth="1"/>
    <col min="13584" max="13587" width="11.44140625" style="2" customWidth="1"/>
    <col min="13588" max="13588" width="3.44140625" style="2" customWidth="1"/>
    <col min="13589" max="13589" width="12.44140625" style="2" customWidth="1"/>
    <col min="13590" max="13590" width="9.109375" style="2"/>
    <col min="13591" max="13591" width="3.44140625" style="2" customWidth="1"/>
    <col min="13592" max="13592" width="9.109375" style="2"/>
    <col min="13593" max="13595" width="12.44140625" style="2" customWidth="1"/>
    <col min="13596" max="13596" width="4.88671875" style="2" customWidth="1"/>
    <col min="13597" max="13829" width="9.109375" style="2"/>
    <col min="13830" max="13830" width="7.44140625" style="2" customWidth="1"/>
    <col min="13831" max="13831" width="11.44140625" style="2" customWidth="1"/>
    <col min="13832" max="13832" width="12.44140625" style="2" customWidth="1"/>
    <col min="13833" max="13833" width="29.44140625" style="2" customWidth="1"/>
    <col min="13834" max="13834" width="7.44140625" style="2" customWidth="1"/>
    <col min="13835" max="13835" width="12.44140625" style="2" customWidth="1"/>
    <col min="13836" max="13836" width="11.44140625" style="2" customWidth="1"/>
    <col min="13837" max="13837" width="12.44140625" style="2" customWidth="1"/>
    <col min="13838" max="13838" width="9.109375" style="2"/>
    <col min="13839" max="13839" width="15.44140625" style="2" customWidth="1"/>
    <col min="13840" max="13843" width="11.44140625" style="2" customWidth="1"/>
    <col min="13844" max="13844" width="3.44140625" style="2" customWidth="1"/>
    <col min="13845" max="13845" width="12.44140625" style="2" customWidth="1"/>
    <col min="13846" max="13846" width="9.109375" style="2"/>
    <col min="13847" max="13847" width="3.44140625" style="2" customWidth="1"/>
    <col min="13848" max="13848" width="9.109375" style="2"/>
    <col min="13849" max="13851" width="12.44140625" style="2" customWidth="1"/>
    <col min="13852" max="13852" width="4.88671875" style="2" customWidth="1"/>
    <col min="13853" max="14085" width="9.109375" style="2"/>
    <col min="14086" max="14086" width="7.44140625" style="2" customWidth="1"/>
    <col min="14087" max="14087" width="11.44140625" style="2" customWidth="1"/>
    <col min="14088" max="14088" width="12.44140625" style="2" customWidth="1"/>
    <col min="14089" max="14089" width="29.44140625" style="2" customWidth="1"/>
    <col min="14090" max="14090" width="7.44140625" style="2" customWidth="1"/>
    <col min="14091" max="14091" width="12.44140625" style="2" customWidth="1"/>
    <col min="14092" max="14092" width="11.44140625" style="2" customWidth="1"/>
    <col min="14093" max="14093" width="12.44140625" style="2" customWidth="1"/>
    <col min="14094" max="14094" width="9.109375" style="2"/>
    <col min="14095" max="14095" width="15.44140625" style="2" customWidth="1"/>
    <col min="14096" max="14099" width="11.44140625" style="2" customWidth="1"/>
    <col min="14100" max="14100" width="3.44140625" style="2" customWidth="1"/>
    <col min="14101" max="14101" width="12.44140625" style="2" customWidth="1"/>
    <col min="14102" max="14102" width="9.109375" style="2"/>
    <col min="14103" max="14103" width="3.44140625" style="2" customWidth="1"/>
    <col min="14104" max="14104" width="9.109375" style="2"/>
    <col min="14105" max="14107" width="12.44140625" style="2" customWidth="1"/>
    <col min="14108" max="14108" width="4.88671875" style="2" customWidth="1"/>
    <col min="14109" max="14341" width="9.109375" style="2"/>
    <col min="14342" max="14342" width="7.44140625" style="2" customWidth="1"/>
    <col min="14343" max="14343" width="11.44140625" style="2" customWidth="1"/>
    <col min="14344" max="14344" width="12.44140625" style="2" customWidth="1"/>
    <col min="14345" max="14345" width="29.44140625" style="2" customWidth="1"/>
    <col min="14346" max="14346" width="7.44140625" style="2" customWidth="1"/>
    <col min="14347" max="14347" width="12.44140625" style="2" customWidth="1"/>
    <col min="14348" max="14348" width="11.44140625" style="2" customWidth="1"/>
    <col min="14349" max="14349" width="12.44140625" style="2" customWidth="1"/>
    <col min="14350" max="14350" width="9.109375" style="2"/>
    <col min="14351" max="14351" width="15.44140625" style="2" customWidth="1"/>
    <col min="14352" max="14355" width="11.44140625" style="2" customWidth="1"/>
    <col min="14356" max="14356" width="3.44140625" style="2" customWidth="1"/>
    <col min="14357" max="14357" width="12.44140625" style="2" customWidth="1"/>
    <col min="14358" max="14358" width="9.109375" style="2"/>
    <col min="14359" max="14359" width="3.44140625" style="2" customWidth="1"/>
    <col min="14360" max="14360" width="9.109375" style="2"/>
    <col min="14361" max="14363" width="12.44140625" style="2" customWidth="1"/>
    <col min="14364" max="14364" width="4.88671875" style="2" customWidth="1"/>
    <col min="14365" max="14597" width="9.109375" style="2"/>
    <col min="14598" max="14598" width="7.44140625" style="2" customWidth="1"/>
    <col min="14599" max="14599" width="11.44140625" style="2" customWidth="1"/>
    <col min="14600" max="14600" width="12.44140625" style="2" customWidth="1"/>
    <col min="14601" max="14601" width="29.44140625" style="2" customWidth="1"/>
    <col min="14602" max="14602" width="7.44140625" style="2" customWidth="1"/>
    <col min="14603" max="14603" width="12.44140625" style="2" customWidth="1"/>
    <col min="14604" max="14604" width="11.44140625" style="2" customWidth="1"/>
    <col min="14605" max="14605" width="12.44140625" style="2" customWidth="1"/>
    <col min="14606" max="14606" width="9.109375" style="2"/>
    <col min="14607" max="14607" width="15.44140625" style="2" customWidth="1"/>
    <col min="14608" max="14611" width="11.44140625" style="2" customWidth="1"/>
    <col min="14612" max="14612" width="3.44140625" style="2" customWidth="1"/>
    <col min="14613" max="14613" width="12.44140625" style="2" customWidth="1"/>
    <col min="14614" max="14614" width="9.109375" style="2"/>
    <col min="14615" max="14615" width="3.44140625" style="2" customWidth="1"/>
    <col min="14616" max="14616" width="9.109375" style="2"/>
    <col min="14617" max="14619" width="12.44140625" style="2" customWidth="1"/>
    <col min="14620" max="14620" width="4.88671875" style="2" customWidth="1"/>
    <col min="14621" max="14853" width="9.109375" style="2"/>
    <col min="14854" max="14854" width="7.44140625" style="2" customWidth="1"/>
    <col min="14855" max="14855" width="11.44140625" style="2" customWidth="1"/>
    <col min="14856" max="14856" width="12.44140625" style="2" customWidth="1"/>
    <col min="14857" max="14857" width="29.44140625" style="2" customWidth="1"/>
    <col min="14858" max="14858" width="7.44140625" style="2" customWidth="1"/>
    <col min="14859" max="14859" width="12.44140625" style="2" customWidth="1"/>
    <col min="14860" max="14860" width="11.44140625" style="2" customWidth="1"/>
    <col min="14861" max="14861" width="12.44140625" style="2" customWidth="1"/>
    <col min="14862" max="14862" width="9.109375" style="2"/>
    <col min="14863" max="14863" width="15.44140625" style="2" customWidth="1"/>
    <col min="14864" max="14867" width="11.44140625" style="2" customWidth="1"/>
    <col min="14868" max="14868" width="3.44140625" style="2" customWidth="1"/>
    <col min="14869" max="14869" width="12.44140625" style="2" customWidth="1"/>
    <col min="14870" max="14870" width="9.109375" style="2"/>
    <col min="14871" max="14871" width="3.44140625" style="2" customWidth="1"/>
    <col min="14872" max="14872" width="9.109375" style="2"/>
    <col min="14873" max="14875" width="12.44140625" style="2" customWidth="1"/>
    <col min="14876" max="14876" width="4.88671875" style="2" customWidth="1"/>
    <col min="14877" max="15109" width="9.109375" style="2"/>
    <col min="15110" max="15110" width="7.44140625" style="2" customWidth="1"/>
    <col min="15111" max="15111" width="11.44140625" style="2" customWidth="1"/>
    <col min="15112" max="15112" width="12.44140625" style="2" customWidth="1"/>
    <col min="15113" max="15113" width="29.44140625" style="2" customWidth="1"/>
    <col min="15114" max="15114" width="7.44140625" style="2" customWidth="1"/>
    <col min="15115" max="15115" width="12.44140625" style="2" customWidth="1"/>
    <col min="15116" max="15116" width="11.44140625" style="2" customWidth="1"/>
    <col min="15117" max="15117" width="12.44140625" style="2" customWidth="1"/>
    <col min="15118" max="15118" width="9.109375" style="2"/>
    <col min="15119" max="15119" width="15.44140625" style="2" customWidth="1"/>
    <col min="15120" max="15123" width="11.44140625" style="2" customWidth="1"/>
    <col min="15124" max="15124" width="3.44140625" style="2" customWidth="1"/>
    <col min="15125" max="15125" width="12.44140625" style="2" customWidth="1"/>
    <col min="15126" max="15126" width="9.109375" style="2"/>
    <col min="15127" max="15127" width="3.44140625" style="2" customWidth="1"/>
    <col min="15128" max="15128" width="9.109375" style="2"/>
    <col min="15129" max="15131" width="12.44140625" style="2" customWidth="1"/>
    <col min="15132" max="15132" width="4.88671875" style="2" customWidth="1"/>
    <col min="15133" max="15365" width="9.109375" style="2"/>
    <col min="15366" max="15366" width="7.44140625" style="2" customWidth="1"/>
    <col min="15367" max="15367" width="11.44140625" style="2" customWidth="1"/>
    <col min="15368" max="15368" width="12.44140625" style="2" customWidth="1"/>
    <col min="15369" max="15369" width="29.44140625" style="2" customWidth="1"/>
    <col min="15370" max="15370" width="7.44140625" style="2" customWidth="1"/>
    <col min="15371" max="15371" width="12.44140625" style="2" customWidth="1"/>
    <col min="15372" max="15372" width="11.44140625" style="2" customWidth="1"/>
    <col min="15373" max="15373" width="12.44140625" style="2" customWidth="1"/>
    <col min="15374" max="15374" width="9.109375" style="2"/>
    <col min="15375" max="15375" width="15.44140625" style="2" customWidth="1"/>
    <col min="15376" max="15379" width="11.44140625" style="2" customWidth="1"/>
    <col min="15380" max="15380" width="3.44140625" style="2" customWidth="1"/>
    <col min="15381" max="15381" width="12.44140625" style="2" customWidth="1"/>
    <col min="15382" max="15382" width="9.109375" style="2"/>
    <col min="15383" max="15383" width="3.44140625" style="2" customWidth="1"/>
    <col min="15384" max="15384" width="9.109375" style="2"/>
    <col min="15385" max="15387" width="12.44140625" style="2" customWidth="1"/>
    <col min="15388" max="15388" width="4.88671875" style="2" customWidth="1"/>
    <col min="15389" max="15621" width="9.109375" style="2"/>
    <col min="15622" max="15622" width="7.44140625" style="2" customWidth="1"/>
    <col min="15623" max="15623" width="11.44140625" style="2" customWidth="1"/>
    <col min="15624" max="15624" width="12.44140625" style="2" customWidth="1"/>
    <col min="15625" max="15625" width="29.44140625" style="2" customWidth="1"/>
    <col min="15626" max="15626" width="7.44140625" style="2" customWidth="1"/>
    <col min="15627" max="15627" width="12.44140625" style="2" customWidth="1"/>
    <col min="15628" max="15628" width="11.44140625" style="2" customWidth="1"/>
    <col min="15629" max="15629" width="12.44140625" style="2" customWidth="1"/>
    <col min="15630" max="15630" width="9.109375" style="2"/>
    <col min="15631" max="15631" width="15.44140625" style="2" customWidth="1"/>
    <col min="15632" max="15635" width="11.44140625" style="2" customWidth="1"/>
    <col min="15636" max="15636" width="3.44140625" style="2" customWidth="1"/>
    <col min="15637" max="15637" width="12.44140625" style="2" customWidth="1"/>
    <col min="15638" max="15638" width="9.109375" style="2"/>
    <col min="15639" max="15639" width="3.44140625" style="2" customWidth="1"/>
    <col min="15640" max="15640" width="9.109375" style="2"/>
    <col min="15641" max="15643" width="12.44140625" style="2" customWidth="1"/>
    <col min="15644" max="15644" width="4.88671875" style="2" customWidth="1"/>
    <col min="15645" max="15877" width="9.109375" style="2"/>
    <col min="15878" max="15878" width="7.44140625" style="2" customWidth="1"/>
    <col min="15879" max="15879" width="11.44140625" style="2" customWidth="1"/>
    <col min="15880" max="15880" width="12.44140625" style="2" customWidth="1"/>
    <col min="15881" max="15881" width="29.44140625" style="2" customWidth="1"/>
    <col min="15882" max="15882" width="7.44140625" style="2" customWidth="1"/>
    <col min="15883" max="15883" width="12.44140625" style="2" customWidth="1"/>
    <col min="15884" max="15884" width="11.44140625" style="2" customWidth="1"/>
    <col min="15885" max="15885" width="12.44140625" style="2" customWidth="1"/>
    <col min="15886" max="15886" width="9.109375" style="2"/>
    <col min="15887" max="15887" width="15.44140625" style="2" customWidth="1"/>
    <col min="15888" max="15891" width="11.44140625" style="2" customWidth="1"/>
    <col min="15892" max="15892" width="3.44140625" style="2" customWidth="1"/>
    <col min="15893" max="15893" width="12.44140625" style="2" customWidth="1"/>
    <col min="15894" max="15894" width="9.109375" style="2"/>
    <col min="15895" max="15895" width="3.44140625" style="2" customWidth="1"/>
    <col min="15896" max="15896" width="9.109375" style="2"/>
    <col min="15897" max="15899" width="12.44140625" style="2" customWidth="1"/>
    <col min="15900" max="15900" width="4.88671875" style="2" customWidth="1"/>
    <col min="15901" max="16133" width="9.109375" style="2"/>
    <col min="16134" max="16134" width="7.44140625" style="2" customWidth="1"/>
    <col min="16135" max="16135" width="11.44140625" style="2" customWidth="1"/>
    <col min="16136" max="16136" width="12.44140625" style="2" customWidth="1"/>
    <col min="16137" max="16137" width="29.44140625" style="2" customWidth="1"/>
    <col min="16138" max="16138" width="7.44140625" style="2" customWidth="1"/>
    <col min="16139" max="16139" width="12.44140625" style="2" customWidth="1"/>
    <col min="16140" max="16140" width="11.44140625" style="2" customWidth="1"/>
    <col min="16141" max="16141" width="12.44140625" style="2" customWidth="1"/>
    <col min="16142" max="16142" width="9.109375" style="2"/>
    <col min="16143" max="16143" width="15.44140625" style="2" customWidth="1"/>
    <col min="16144" max="16147" width="11.44140625" style="2" customWidth="1"/>
    <col min="16148" max="16148" width="3.44140625" style="2" customWidth="1"/>
    <col min="16149" max="16149" width="12.44140625" style="2" customWidth="1"/>
    <col min="16150" max="16150" width="9.109375" style="2"/>
    <col min="16151" max="16151" width="3.44140625" style="2" customWidth="1"/>
    <col min="16152" max="16152" width="9.109375" style="2"/>
    <col min="16153" max="16155" width="12.44140625" style="2" customWidth="1"/>
    <col min="16156" max="16156" width="4.88671875" style="2" customWidth="1"/>
    <col min="16157" max="16384" width="9.109375" style="2"/>
  </cols>
  <sheetData>
    <row r="1" spans="1:28" ht="30" customHeight="1">
      <c r="A1" s="3"/>
      <c r="B1" s="4"/>
      <c r="C1" s="5"/>
      <c r="D1" s="5"/>
      <c r="E1" s="5"/>
      <c r="F1" s="5"/>
      <c r="G1" s="5"/>
      <c r="H1" s="5"/>
      <c r="I1" s="5"/>
      <c r="J1" s="5"/>
      <c r="K1" s="5"/>
      <c r="L1" s="5"/>
      <c r="M1" s="5"/>
      <c r="N1" s="5"/>
      <c r="O1" s="5"/>
      <c r="P1" s="5"/>
      <c r="Q1" s="5"/>
      <c r="R1" s="5"/>
      <c r="S1" s="5"/>
      <c r="T1" s="5"/>
      <c r="U1" s="5"/>
      <c r="V1" s="5"/>
      <c r="W1" s="5"/>
      <c r="X1" s="5"/>
      <c r="Y1" s="5"/>
      <c r="Z1" s="5"/>
      <c r="AA1" s="5"/>
      <c r="AB1" s="37"/>
    </row>
    <row r="2" spans="1:28" ht="30" customHeight="1">
      <c r="A2" s="2211" t="s">
        <v>1714</v>
      </c>
      <c r="B2" s="2212"/>
      <c r="C2" s="2212"/>
      <c r="D2" s="2212"/>
      <c r="E2" s="2212"/>
      <c r="F2" s="2212"/>
      <c r="G2" s="2212"/>
      <c r="H2" s="2212"/>
      <c r="I2" s="2212"/>
      <c r="J2" s="2212"/>
      <c r="K2" s="2212"/>
      <c r="L2" s="2212"/>
      <c r="M2" s="2212"/>
      <c r="N2" s="2212"/>
      <c r="O2" s="2212"/>
      <c r="P2" s="2212"/>
      <c r="Q2" s="2212"/>
      <c r="R2" s="2212"/>
      <c r="S2" s="2212"/>
      <c r="T2" s="2212"/>
      <c r="U2" s="2212"/>
      <c r="V2" s="2212"/>
      <c r="W2" s="2212"/>
      <c r="X2" s="2212"/>
      <c r="Y2" s="2212"/>
      <c r="Z2" s="2212"/>
      <c r="AA2" s="2212"/>
      <c r="AB2" s="2213"/>
    </row>
    <row r="3" spans="1:28" ht="30" customHeight="1">
      <c r="A3" s="1423"/>
      <c r="B3" s="6"/>
      <c r="C3" s="7"/>
      <c r="D3" s="7"/>
      <c r="E3" s="7"/>
      <c r="F3" s="7"/>
      <c r="G3" s="7"/>
      <c r="H3" s="7"/>
      <c r="I3" s="7"/>
      <c r="J3" s="7"/>
      <c r="K3" s="7"/>
      <c r="L3" s="7"/>
      <c r="M3" s="7"/>
      <c r="N3" s="7"/>
      <c r="O3" s="7"/>
      <c r="P3" s="7"/>
      <c r="Q3" s="7"/>
      <c r="R3" s="7"/>
      <c r="S3" s="7"/>
      <c r="T3" s="7"/>
      <c r="U3" s="7"/>
      <c r="V3" s="7"/>
      <c r="W3" s="7"/>
      <c r="X3" s="7"/>
      <c r="Y3" s="7"/>
      <c r="Z3" s="7"/>
      <c r="AA3" s="7"/>
      <c r="AB3" s="38"/>
    </row>
    <row r="4" spans="1:28" ht="30" customHeight="1">
      <c r="A4" s="1424"/>
      <c r="B4" s="8"/>
      <c r="C4" s="9"/>
      <c r="D4" s="9"/>
      <c r="E4" s="9"/>
      <c r="F4" s="9"/>
      <c r="G4" s="9"/>
      <c r="H4" s="9"/>
      <c r="I4" s="9"/>
      <c r="J4" s="9"/>
      <c r="K4" s="9"/>
      <c r="L4" s="9"/>
      <c r="M4" s="9"/>
      <c r="N4" s="9"/>
      <c r="O4" s="9"/>
      <c r="P4" s="9"/>
      <c r="Q4" s="9"/>
      <c r="R4" s="9"/>
      <c r="S4" s="9"/>
      <c r="T4" s="9"/>
      <c r="U4" s="9"/>
      <c r="V4" s="9"/>
      <c r="W4" s="9"/>
      <c r="X4" s="9"/>
      <c r="Y4" s="9"/>
      <c r="Z4" s="9"/>
      <c r="AA4" s="9"/>
      <c r="AB4" s="39"/>
    </row>
    <row r="5" spans="1:28" ht="30" customHeight="1">
      <c r="A5" s="2214" t="s">
        <v>1715</v>
      </c>
      <c r="B5" s="2215"/>
      <c r="C5" s="2215"/>
      <c r="D5" s="2215"/>
      <c r="E5" s="2215"/>
      <c r="F5" s="2215"/>
      <c r="G5" s="2215"/>
      <c r="H5" s="2215"/>
      <c r="I5" s="2215"/>
      <c r="J5" s="2215"/>
      <c r="K5" s="2215"/>
      <c r="L5" s="2215"/>
      <c r="M5" s="2215"/>
      <c r="N5" s="2215"/>
      <c r="O5" s="2215"/>
      <c r="P5" s="2215"/>
      <c r="Q5" s="2215"/>
      <c r="R5" s="2215"/>
      <c r="S5" s="2215"/>
      <c r="T5" s="2215"/>
      <c r="U5" s="2215"/>
      <c r="V5" s="2215"/>
      <c r="W5" s="2215"/>
      <c r="X5" s="2215"/>
      <c r="Y5" s="2215"/>
      <c r="Z5" s="2215"/>
      <c r="AA5" s="2215"/>
      <c r="AB5" s="2216"/>
    </row>
    <row r="6" spans="1:28" ht="30" customHeight="1">
      <c r="A6" s="1425"/>
      <c r="B6" s="10"/>
      <c r="C6" s="10"/>
      <c r="D6" s="10"/>
      <c r="E6" s="10"/>
      <c r="F6" s="10"/>
      <c r="G6" s="10"/>
      <c r="H6" s="10"/>
      <c r="I6" s="10"/>
      <c r="J6" s="10"/>
      <c r="K6" s="10"/>
      <c r="L6" s="10"/>
      <c r="M6" s="10"/>
      <c r="N6" s="10"/>
      <c r="O6" s="10"/>
      <c r="P6" s="10"/>
      <c r="Q6" s="10"/>
      <c r="R6" s="10"/>
      <c r="S6" s="10"/>
      <c r="T6" s="10"/>
      <c r="U6" s="10"/>
      <c r="V6" s="10"/>
      <c r="W6" s="10"/>
      <c r="X6" s="10"/>
      <c r="Y6" s="10"/>
      <c r="Z6" s="10"/>
      <c r="AA6" s="10"/>
      <c r="AB6" s="40"/>
    </row>
    <row r="7" spans="1:28" ht="30" customHeight="1">
      <c r="A7" s="1426"/>
      <c r="B7" s="11"/>
      <c r="C7" s="11"/>
      <c r="D7" s="11"/>
      <c r="E7" s="11"/>
      <c r="F7" s="11"/>
      <c r="G7" s="11"/>
      <c r="H7" s="11"/>
      <c r="I7" s="11"/>
      <c r="J7" s="11"/>
      <c r="K7" s="11"/>
      <c r="L7" s="7"/>
      <c r="M7" s="7"/>
      <c r="N7" s="1"/>
      <c r="O7" s="1"/>
      <c r="P7" s="1"/>
      <c r="Q7" s="1"/>
      <c r="R7" s="1"/>
      <c r="S7" s="1"/>
      <c r="T7" s="1"/>
      <c r="U7" s="1"/>
      <c r="V7" s="1"/>
      <c r="W7" s="1"/>
      <c r="X7" s="1"/>
      <c r="Y7" s="1"/>
      <c r="Z7" s="1"/>
      <c r="AA7" s="1"/>
      <c r="AB7" s="41"/>
    </row>
    <row r="8" spans="1:28" ht="30" customHeight="1">
      <c r="A8" s="1427"/>
      <c r="B8" s="12" t="s">
        <v>1716</v>
      </c>
      <c r="C8" s="7"/>
      <c r="D8" s="7"/>
      <c r="E8" s="7"/>
      <c r="F8" s="7"/>
      <c r="G8" s="7"/>
      <c r="H8" s="7"/>
      <c r="I8" s="7"/>
      <c r="J8" s="7"/>
      <c r="K8" s="7"/>
      <c r="L8" s="7"/>
      <c r="M8" s="7"/>
      <c r="N8" s="1"/>
      <c r="O8" s="1"/>
      <c r="P8" s="1"/>
      <c r="Q8" s="1"/>
      <c r="R8" s="1"/>
      <c r="S8" s="1"/>
      <c r="T8" s="1"/>
      <c r="U8" s="1"/>
      <c r="V8" s="1"/>
      <c r="W8" s="1"/>
      <c r="X8" s="1"/>
      <c r="Y8" s="1"/>
      <c r="Z8" s="1"/>
      <c r="AA8" s="1"/>
      <c r="AB8" s="41"/>
    </row>
    <row r="9" spans="1:28" ht="30" customHeight="1">
      <c r="A9" s="1427"/>
      <c r="B9" s="7"/>
      <c r="C9" s="7"/>
      <c r="D9" s="7"/>
      <c r="E9" s="7"/>
      <c r="F9" s="7"/>
      <c r="G9" s="7"/>
      <c r="H9" s="7"/>
      <c r="I9" s="7"/>
      <c r="J9" s="7"/>
      <c r="K9" s="7"/>
      <c r="L9" s="7"/>
      <c r="M9" s="7"/>
      <c r="N9" s="1"/>
      <c r="O9" s="1"/>
      <c r="P9" s="1"/>
      <c r="Q9" s="1"/>
      <c r="R9" s="1"/>
      <c r="S9" s="1"/>
      <c r="T9" s="1"/>
      <c r="U9" s="1"/>
      <c r="V9" s="1"/>
      <c r="W9" s="1"/>
      <c r="X9" s="1"/>
      <c r="Y9" s="1"/>
      <c r="Z9" s="1"/>
      <c r="AA9" s="1"/>
      <c r="AB9" s="41"/>
    </row>
    <row r="10" spans="1:28" ht="30" customHeight="1">
      <c r="A10" s="370"/>
      <c r="B10" s="1"/>
      <c r="C10" s="1"/>
      <c r="D10" s="1"/>
      <c r="E10" s="1"/>
      <c r="F10" s="1"/>
      <c r="G10" s="1"/>
      <c r="H10" s="1"/>
      <c r="I10" s="1"/>
      <c r="J10" s="1"/>
      <c r="K10" s="1"/>
      <c r="L10" s="1"/>
      <c r="M10" s="1"/>
      <c r="N10" s="1"/>
      <c r="O10" s="1"/>
      <c r="P10" s="1"/>
      <c r="Q10" s="1"/>
      <c r="R10" s="1"/>
      <c r="S10" s="1"/>
      <c r="T10" s="1"/>
      <c r="U10" s="1"/>
      <c r="V10" s="1"/>
      <c r="W10" s="1"/>
      <c r="X10" s="1"/>
      <c r="Y10" s="1"/>
      <c r="Z10" s="1"/>
      <c r="AA10" s="1"/>
      <c r="AB10" s="41"/>
    </row>
    <row r="11" spans="1:28" ht="30" customHeight="1">
      <c r="A11" s="370"/>
      <c r="B11" s="1"/>
      <c r="C11" s="1"/>
      <c r="D11" s="1"/>
      <c r="E11" s="1"/>
      <c r="F11" s="1"/>
      <c r="G11" s="1"/>
      <c r="H11" s="1"/>
      <c r="I11" s="1"/>
      <c r="J11" s="1"/>
      <c r="K11" s="1"/>
      <c r="L11" s="1"/>
      <c r="M11" s="1"/>
      <c r="N11" s="1"/>
      <c r="O11" s="1"/>
      <c r="P11" s="1"/>
      <c r="Q11" s="1"/>
      <c r="R11" s="1"/>
      <c r="S11" s="1"/>
      <c r="T11" s="1"/>
      <c r="U11" s="1"/>
      <c r="V11" s="1"/>
      <c r="W11" s="1"/>
      <c r="X11" s="1"/>
      <c r="Y11" s="1"/>
      <c r="Z11" s="1"/>
      <c r="AA11" s="1"/>
      <c r="AB11" s="41"/>
    </row>
    <row r="12" spans="1:28" ht="30" customHeight="1">
      <c r="A12" s="370"/>
      <c r="B12" s="1383" t="s">
        <v>1717</v>
      </c>
      <c r="C12" s="1382" t="s">
        <v>1718</v>
      </c>
      <c r="D12" s="13"/>
      <c r="E12" s="14"/>
      <c r="F12" s="14"/>
      <c r="G12" s="14"/>
      <c r="H12" s="14"/>
      <c r="I12" s="14"/>
      <c r="J12" s="17"/>
      <c r="K12" s="17"/>
      <c r="L12" s="22" t="s">
        <v>645</v>
      </c>
      <c r="M12" s="1"/>
      <c r="N12" s="25"/>
      <c r="O12" s="26"/>
      <c r="P12" s="26"/>
      <c r="Q12" s="26"/>
      <c r="R12" s="26"/>
      <c r="S12" s="26"/>
      <c r="T12" s="26"/>
      <c r="U12" s="26"/>
      <c r="V12" s="26"/>
      <c r="W12" s="26"/>
      <c r="X12" s="26"/>
      <c r="Y12" s="26"/>
      <c r="Z12" s="26"/>
      <c r="AA12" s="26"/>
      <c r="AB12" s="41"/>
    </row>
    <row r="13" spans="1:28" ht="30" customHeight="1">
      <c r="A13" s="370"/>
      <c r="B13" s="15"/>
      <c r="C13" s="16"/>
      <c r="D13" s="17"/>
      <c r="E13" s="17"/>
      <c r="F13" s="17"/>
      <c r="G13" s="17"/>
      <c r="H13" s="17"/>
      <c r="I13" s="17"/>
      <c r="J13" s="17"/>
      <c r="K13" s="17"/>
      <c r="L13" s="16"/>
      <c r="M13" s="1"/>
      <c r="N13" s="374"/>
      <c r="O13" s="1"/>
      <c r="P13" s="1"/>
      <c r="Q13" s="1"/>
      <c r="R13" s="1"/>
      <c r="S13" s="1"/>
      <c r="T13" s="1"/>
      <c r="U13" s="1"/>
      <c r="V13" s="1"/>
      <c r="W13" s="1"/>
      <c r="X13" s="1"/>
      <c r="Y13" s="1"/>
      <c r="Z13" s="1"/>
      <c r="AA13" s="1"/>
      <c r="AB13" s="41"/>
    </row>
    <row r="14" spans="1:28" ht="30" customHeight="1">
      <c r="A14" s="370"/>
      <c r="B14" s="364" t="s">
        <v>1719</v>
      </c>
      <c r="C14" s="1382" t="s">
        <v>1720</v>
      </c>
      <c r="D14" s="13"/>
      <c r="E14" s="14"/>
      <c r="F14" s="14"/>
      <c r="G14" s="14"/>
      <c r="H14" s="14"/>
      <c r="I14" s="14"/>
      <c r="J14" s="17"/>
      <c r="K14" s="17"/>
      <c r="L14" s="22" t="s">
        <v>645</v>
      </c>
      <c r="M14" s="1"/>
      <c r="N14" s="25"/>
      <c r="O14" s="26"/>
      <c r="P14" s="26"/>
      <c r="Q14" s="26"/>
      <c r="R14" s="26"/>
      <c r="S14" s="26"/>
      <c r="T14" s="26"/>
      <c r="U14" s="26"/>
      <c r="V14" s="26"/>
      <c r="W14" s="26"/>
      <c r="X14" s="26"/>
      <c r="Y14" s="26"/>
      <c r="Z14" s="26"/>
      <c r="AA14" s="26"/>
      <c r="AB14" s="41"/>
    </row>
    <row r="15" spans="1:28" ht="30" customHeight="1">
      <c r="A15" s="370"/>
      <c r="B15" s="15"/>
      <c r="C15" s="16"/>
      <c r="D15" s="17"/>
      <c r="E15" s="17"/>
      <c r="F15" s="17"/>
      <c r="G15" s="17"/>
      <c r="H15" s="17"/>
      <c r="I15" s="17"/>
      <c r="J15" s="17"/>
      <c r="K15" s="17"/>
      <c r="L15" s="16"/>
      <c r="M15" s="1"/>
      <c r="N15" s="374"/>
      <c r="O15" s="1"/>
      <c r="P15" s="1"/>
      <c r="Q15" s="1"/>
      <c r="R15" s="1"/>
      <c r="S15" s="1"/>
      <c r="T15" s="1"/>
      <c r="U15" s="1"/>
      <c r="V15" s="1"/>
      <c r="W15" s="1"/>
      <c r="X15" s="1"/>
      <c r="Y15" s="1"/>
      <c r="Z15" s="1"/>
      <c r="AA15" s="1"/>
      <c r="AB15" s="41"/>
    </row>
    <row r="16" spans="1:28" ht="30" customHeight="1">
      <c r="A16" s="370"/>
      <c r="B16" s="364" t="s">
        <v>1721</v>
      </c>
      <c r="C16" s="1382" t="s">
        <v>1722</v>
      </c>
      <c r="D16" s="13"/>
      <c r="E16" s="14"/>
      <c r="F16" s="14"/>
      <c r="G16" s="14"/>
      <c r="H16" s="14"/>
      <c r="I16" s="14"/>
      <c r="J16" s="17"/>
      <c r="K16" s="17"/>
      <c r="L16" s="22" t="s">
        <v>645</v>
      </c>
      <c r="M16" s="1"/>
      <c r="N16" s="25"/>
      <c r="O16" s="26"/>
      <c r="P16" s="26"/>
      <c r="Q16" s="26"/>
      <c r="R16" s="26"/>
      <c r="S16" s="26"/>
      <c r="T16" s="26"/>
      <c r="U16" s="26"/>
      <c r="V16" s="26"/>
      <c r="W16" s="26"/>
      <c r="X16" s="26"/>
      <c r="Y16" s="26"/>
      <c r="Z16" s="26"/>
      <c r="AA16" s="26"/>
      <c r="AB16" s="41"/>
    </row>
    <row r="17" spans="1:29" ht="30" customHeight="1">
      <c r="A17" s="370"/>
      <c r="B17" s="15"/>
      <c r="C17" s="18"/>
      <c r="D17" s="1"/>
      <c r="E17" s="17"/>
      <c r="F17" s="17"/>
      <c r="G17" s="17"/>
      <c r="H17" s="17"/>
      <c r="I17" s="17"/>
      <c r="J17" s="17"/>
      <c r="K17" s="17"/>
      <c r="L17" s="16"/>
      <c r="M17" s="1"/>
      <c r="N17" s="374"/>
      <c r="O17" s="1"/>
      <c r="P17" s="1"/>
      <c r="Q17" s="1"/>
      <c r="R17" s="1"/>
      <c r="S17" s="1"/>
      <c r="T17" s="1"/>
      <c r="U17" s="1"/>
      <c r="V17" s="1"/>
      <c r="W17" s="1"/>
      <c r="X17" s="1"/>
      <c r="Y17" s="1"/>
      <c r="Z17" s="1"/>
      <c r="AA17" s="1"/>
      <c r="AB17" s="41"/>
    </row>
    <row r="18" spans="1:29" ht="30" customHeight="1">
      <c r="A18" s="370"/>
      <c r="B18" s="364" t="s">
        <v>1723</v>
      </c>
      <c r="C18" s="1382" t="s">
        <v>1724</v>
      </c>
      <c r="D18" s="13"/>
      <c r="E18" s="14"/>
      <c r="F18" s="14"/>
      <c r="G18" s="14"/>
      <c r="H18" s="14"/>
      <c r="I18" s="14"/>
      <c r="J18" s="17"/>
      <c r="K18" s="17"/>
      <c r="L18" s="22" t="s">
        <v>645</v>
      </c>
      <c r="M18" s="1"/>
      <c r="N18" s="25"/>
      <c r="O18" s="26"/>
      <c r="P18" s="26"/>
      <c r="Q18" s="26"/>
      <c r="R18" s="26"/>
      <c r="S18" s="26"/>
      <c r="T18" s="26"/>
      <c r="U18" s="26"/>
      <c r="V18" s="26"/>
      <c r="W18" s="26"/>
      <c r="X18" s="26"/>
      <c r="Y18" s="26"/>
      <c r="Z18" s="26"/>
      <c r="AA18" s="26"/>
      <c r="AB18" s="41"/>
    </row>
    <row r="19" spans="1:29" ht="30" customHeight="1">
      <c r="A19" s="370"/>
      <c r="B19" s="1"/>
      <c r="C19" s="1"/>
      <c r="D19" s="1"/>
      <c r="E19" s="1"/>
      <c r="F19" s="1"/>
      <c r="G19" s="1"/>
      <c r="H19" s="1"/>
      <c r="I19" s="1"/>
      <c r="J19" s="1"/>
      <c r="K19" s="1"/>
      <c r="L19" s="27"/>
      <c r="M19" s="1"/>
      <c r="N19" s="374"/>
      <c r="O19" s="1"/>
      <c r="P19" s="1"/>
      <c r="Q19" s="1"/>
      <c r="R19" s="1"/>
      <c r="S19" s="1"/>
      <c r="T19" s="1"/>
      <c r="U19" s="1"/>
      <c r="V19" s="1"/>
      <c r="W19" s="1"/>
      <c r="X19" s="1"/>
      <c r="Y19" s="1"/>
      <c r="Z19" s="1"/>
      <c r="AA19" s="1"/>
      <c r="AB19" s="41"/>
    </row>
    <row r="20" spans="1:29" ht="30" customHeight="1">
      <c r="A20" s="370"/>
      <c r="B20" s="1"/>
      <c r="C20" s="1"/>
      <c r="D20" s="1"/>
      <c r="E20" s="1"/>
      <c r="F20" s="1"/>
      <c r="G20" s="1"/>
      <c r="H20" s="1"/>
      <c r="I20" s="1"/>
      <c r="J20" s="1"/>
      <c r="K20" s="1"/>
      <c r="L20" s="1"/>
      <c r="M20" s="1"/>
      <c r="N20" s="25"/>
      <c r="O20" s="26"/>
      <c r="P20" s="26"/>
      <c r="Q20" s="26"/>
      <c r="R20" s="26"/>
      <c r="S20" s="26"/>
      <c r="T20" s="26"/>
      <c r="U20" s="26"/>
      <c r="V20" s="26"/>
      <c r="W20" s="26"/>
      <c r="X20" s="26"/>
      <c r="Y20" s="26"/>
      <c r="Z20" s="26"/>
      <c r="AA20" s="26"/>
      <c r="AB20" s="41"/>
    </row>
    <row r="21" spans="1:29" ht="30" customHeight="1">
      <c r="A21" s="370"/>
      <c r="B21" s="1"/>
      <c r="C21" s="1"/>
      <c r="D21" s="1"/>
      <c r="E21" s="1"/>
      <c r="F21" s="1"/>
      <c r="G21" s="1"/>
      <c r="H21" s="1"/>
      <c r="I21" s="1"/>
      <c r="J21" s="1"/>
      <c r="K21" s="1"/>
      <c r="L21" s="1"/>
      <c r="M21" s="1"/>
      <c r="N21" s="374"/>
      <c r="O21" s="1"/>
      <c r="P21" s="1"/>
      <c r="Q21" s="1"/>
      <c r="R21" s="1"/>
      <c r="S21" s="1"/>
      <c r="T21" s="1"/>
      <c r="U21" s="1"/>
      <c r="V21" s="1"/>
      <c r="W21" s="1"/>
      <c r="X21" s="1"/>
      <c r="Y21" s="1"/>
      <c r="Z21" s="1"/>
      <c r="AA21" s="1"/>
      <c r="AB21" s="41"/>
    </row>
    <row r="22" spans="1:29" ht="30" customHeight="1">
      <c r="A22" s="370"/>
      <c r="B22" s="1"/>
      <c r="C22" s="1"/>
      <c r="D22" s="1"/>
      <c r="E22" s="1"/>
      <c r="F22" s="1"/>
      <c r="G22" s="1"/>
      <c r="H22" s="1"/>
      <c r="I22" s="1"/>
      <c r="J22" s="1"/>
      <c r="K22" s="1"/>
      <c r="L22" s="10"/>
      <c r="M22" s="10"/>
      <c r="N22" s="10"/>
      <c r="O22" s="10"/>
      <c r="P22" s="10"/>
      <c r="Q22" s="10"/>
      <c r="R22" s="10"/>
      <c r="S22" s="10"/>
      <c r="T22" s="10"/>
      <c r="U22" s="10"/>
      <c r="V22" s="10"/>
      <c r="W22" s="10"/>
      <c r="X22" s="10"/>
      <c r="Y22" s="10"/>
      <c r="Z22" s="10"/>
      <c r="AA22" s="10"/>
      <c r="AB22" s="40"/>
    </row>
    <row r="23" spans="1:29" ht="30" customHeight="1">
      <c r="A23" s="1426"/>
      <c r="B23" s="11"/>
      <c r="C23" s="11"/>
      <c r="D23" s="11"/>
      <c r="E23" s="11"/>
      <c r="F23" s="11"/>
      <c r="G23" s="11"/>
      <c r="H23" s="11"/>
      <c r="I23" s="11"/>
      <c r="J23" s="11"/>
      <c r="K23" s="11"/>
      <c r="L23" s="7"/>
      <c r="M23" s="7"/>
      <c r="N23" s="1"/>
      <c r="O23" s="1"/>
      <c r="P23" s="1"/>
      <c r="Q23" s="1"/>
      <c r="R23" s="1"/>
      <c r="S23" s="1"/>
      <c r="T23" s="1"/>
      <c r="U23" s="1"/>
      <c r="V23" s="1"/>
      <c r="W23" s="1"/>
      <c r="X23" s="1"/>
      <c r="Y23" s="1"/>
      <c r="Z23" s="1"/>
      <c r="AA23" s="1"/>
      <c r="AB23" s="41"/>
    </row>
    <row r="24" spans="1:29" ht="30" customHeight="1">
      <c r="A24" s="1427"/>
      <c r="B24" s="12" t="s">
        <v>1725</v>
      </c>
      <c r="C24" s="12"/>
      <c r="D24" s="12"/>
      <c r="E24" s="19"/>
      <c r="F24" s="19"/>
      <c r="G24" s="19"/>
      <c r="H24" s="7"/>
      <c r="I24" s="7"/>
      <c r="J24" s="7"/>
      <c r="K24" s="7"/>
      <c r="L24" s="7"/>
      <c r="M24" s="7"/>
      <c r="N24" s="17"/>
      <c r="O24" s="17"/>
      <c r="P24" s="17"/>
      <c r="Q24" s="17"/>
      <c r="R24" s="17"/>
      <c r="S24" s="17"/>
      <c r="T24" s="17"/>
      <c r="U24" s="17"/>
      <c r="V24" s="17"/>
      <c r="W24" s="17"/>
      <c r="X24" s="17"/>
      <c r="Y24" s="17"/>
      <c r="Z24" s="17"/>
      <c r="AA24" s="17"/>
      <c r="AB24" s="42"/>
      <c r="AC24" s="43"/>
    </row>
    <row r="25" spans="1:29" ht="30" customHeight="1">
      <c r="A25" s="1428"/>
      <c r="B25" s="19"/>
      <c r="C25" s="19"/>
      <c r="D25" s="19"/>
      <c r="E25" s="19"/>
      <c r="F25" s="19"/>
      <c r="G25" s="19"/>
      <c r="H25" s="7"/>
      <c r="I25" s="7"/>
      <c r="J25" s="7"/>
      <c r="K25" s="7"/>
      <c r="L25" s="7"/>
      <c r="M25" s="7"/>
      <c r="N25" s="17"/>
      <c r="O25" s="17"/>
      <c r="P25" s="17"/>
      <c r="Q25" s="17"/>
      <c r="R25" s="17"/>
      <c r="S25" s="17"/>
      <c r="T25" s="17"/>
      <c r="U25" s="17"/>
      <c r="V25" s="17"/>
      <c r="W25" s="17"/>
      <c r="X25" s="17"/>
      <c r="Y25" s="17"/>
      <c r="Z25" s="17"/>
      <c r="AA25" s="17"/>
      <c r="AB25" s="42"/>
      <c r="AC25" s="43"/>
    </row>
    <row r="26" spans="1:29" ht="30" customHeight="1">
      <c r="A26" s="1429"/>
      <c r="B26" s="17"/>
      <c r="C26" s="17"/>
      <c r="D26" s="17"/>
      <c r="E26" s="17"/>
      <c r="F26" s="17"/>
      <c r="G26" s="17"/>
      <c r="H26" s="17"/>
      <c r="I26" s="17"/>
      <c r="J26" s="17"/>
      <c r="K26" s="17"/>
      <c r="L26" s="17"/>
      <c r="M26" s="17"/>
      <c r="N26" s="1"/>
      <c r="O26" s="17"/>
      <c r="P26" s="17"/>
      <c r="Q26" s="17"/>
      <c r="R26" s="17"/>
      <c r="S26" s="17"/>
      <c r="T26" s="17"/>
      <c r="U26" s="17"/>
      <c r="V26" s="17"/>
      <c r="W26" s="17"/>
      <c r="X26" s="17"/>
      <c r="Y26" s="17"/>
      <c r="Z26" s="17"/>
      <c r="AA26" s="17"/>
      <c r="AB26" s="42"/>
      <c r="AC26" s="43"/>
    </row>
    <row r="27" spans="1:29" ht="30" customHeight="1">
      <c r="A27" s="1429"/>
      <c r="B27" s="17"/>
      <c r="C27" s="17"/>
      <c r="D27" s="17"/>
      <c r="E27" s="17"/>
      <c r="F27" s="17"/>
      <c r="G27" s="17"/>
      <c r="H27" s="17"/>
      <c r="I27" s="17"/>
      <c r="J27" s="17"/>
      <c r="K27" s="17"/>
      <c r="L27" s="17"/>
      <c r="M27" s="17"/>
      <c r="N27" s="2217" t="s">
        <v>1726</v>
      </c>
      <c r="O27" s="2217"/>
      <c r="P27" s="2217"/>
      <c r="Q27" s="2217"/>
      <c r="R27" s="2217"/>
      <c r="S27" s="16"/>
      <c r="T27" s="2217" t="s">
        <v>1727</v>
      </c>
      <c r="U27" s="2217"/>
      <c r="V27" s="16"/>
      <c r="W27" s="2217" t="s">
        <v>1728</v>
      </c>
      <c r="X27" s="2217"/>
      <c r="Y27" s="2217"/>
      <c r="Z27" s="2217"/>
      <c r="AA27" s="2217"/>
      <c r="AB27" s="42"/>
      <c r="AC27" s="43"/>
    </row>
    <row r="28" spans="1:29" ht="30" customHeight="1">
      <c r="A28" s="1429"/>
      <c r="B28" s="17"/>
      <c r="C28" s="17"/>
      <c r="D28" s="17"/>
      <c r="E28" s="17"/>
      <c r="F28" s="17"/>
      <c r="G28" s="17"/>
      <c r="H28" s="17"/>
      <c r="I28" s="17"/>
      <c r="J28" s="17"/>
      <c r="K28" s="17"/>
      <c r="L28" s="17"/>
      <c r="M28" s="17"/>
      <c r="N28" s="1"/>
      <c r="O28" s="17"/>
      <c r="P28" s="17"/>
      <c r="Q28" s="17"/>
      <c r="R28" s="17"/>
      <c r="S28" s="17"/>
      <c r="T28" s="17"/>
      <c r="U28" s="17"/>
      <c r="V28" s="17"/>
      <c r="W28" s="17"/>
      <c r="X28" s="17"/>
      <c r="Y28" s="17"/>
      <c r="Z28" s="17"/>
      <c r="AA28" s="17"/>
      <c r="AB28" s="42"/>
      <c r="AC28" s="43"/>
    </row>
    <row r="29" spans="1:29" ht="30" customHeight="1">
      <c r="A29" s="370"/>
      <c r="B29" s="364" t="s">
        <v>1717</v>
      </c>
      <c r="C29" s="1382" t="s">
        <v>1729</v>
      </c>
      <c r="D29" s="13"/>
      <c r="E29" s="14"/>
      <c r="F29" s="14"/>
      <c r="G29" s="14"/>
      <c r="H29" s="14"/>
      <c r="I29" s="14"/>
      <c r="J29" s="17"/>
      <c r="K29" s="17"/>
      <c r="L29" s="22" t="s">
        <v>645</v>
      </c>
      <c r="M29" s="17"/>
      <c r="N29" s="28"/>
      <c r="O29" s="28"/>
      <c r="P29" s="28"/>
      <c r="Q29" s="28"/>
      <c r="R29" s="28"/>
      <c r="S29" s="17"/>
      <c r="T29" s="28"/>
      <c r="U29" s="28"/>
      <c r="V29" s="17"/>
      <c r="W29" s="28"/>
      <c r="X29" s="28"/>
      <c r="Y29" s="28"/>
      <c r="Z29" s="28"/>
      <c r="AA29" s="28"/>
      <c r="AB29" s="42"/>
      <c r="AC29" s="43"/>
    </row>
    <row r="30" spans="1:29" ht="30" customHeight="1">
      <c r="A30" s="370"/>
      <c r="B30" s="15"/>
      <c r="C30" s="16"/>
      <c r="D30" s="17"/>
      <c r="E30" s="17"/>
      <c r="F30" s="17"/>
      <c r="G30" s="17"/>
      <c r="H30" s="17"/>
      <c r="I30" s="17"/>
      <c r="J30" s="17"/>
      <c r="K30" s="17"/>
      <c r="L30" s="16"/>
      <c r="M30" s="17"/>
      <c r="N30" s="17"/>
      <c r="O30" s="17"/>
      <c r="P30" s="17"/>
      <c r="Q30" s="17"/>
      <c r="R30" s="17"/>
      <c r="S30" s="17"/>
      <c r="T30" s="17"/>
      <c r="U30" s="17"/>
      <c r="V30" s="17"/>
      <c r="W30" s="17"/>
      <c r="X30" s="17"/>
      <c r="Y30" s="17"/>
      <c r="Z30" s="17"/>
      <c r="AA30" s="17"/>
      <c r="AB30" s="42"/>
      <c r="AC30" s="43"/>
    </row>
    <row r="31" spans="1:29" ht="30" customHeight="1">
      <c r="A31" s="370"/>
      <c r="B31" s="364" t="s">
        <v>1719</v>
      </c>
      <c r="C31" s="1382" t="s">
        <v>1730</v>
      </c>
      <c r="D31" s="13"/>
      <c r="E31" s="14"/>
      <c r="F31" s="14"/>
      <c r="G31" s="14"/>
      <c r="H31" s="14"/>
      <c r="I31" s="14"/>
      <c r="J31" s="17"/>
      <c r="K31" s="17"/>
      <c r="L31" s="22" t="s">
        <v>645</v>
      </c>
      <c r="M31" s="17"/>
      <c r="N31" s="28"/>
      <c r="O31" s="28"/>
      <c r="P31" s="28"/>
      <c r="Q31" s="28"/>
      <c r="R31" s="28"/>
      <c r="S31" s="17"/>
      <c r="T31" s="28"/>
      <c r="U31" s="28"/>
      <c r="V31" s="17"/>
      <c r="W31" s="28"/>
      <c r="X31" s="28"/>
      <c r="Y31" s="28"/>
      <c r="Z31" s="28"/>
      <c r="AA31" s="28"/>
      <c r="AB31" s="42"/>
      <c r="AC31" s="43"/>
    </row>
    <row r="32" spans="1:29" ht="30" customHeight="1">
      <c r="A32" s="370"/>
      <c r="B32" s="15"/>
      <c r="C32" s="16"/>
      <c r="D32" s="17"/>
      <c r="E32" s="17"/>
      <c r="F32" s="17"/>
      <c r="G32" s="17"/>
      <c r="H32" s="17"/>
      <c r="I32" s="17"/>
      <c r="J32" s="17"/>
      <c r="K32" s="17"/>
      <c r="L32" s="16"/>
      <c r="M32" s="17"/>
      <c r="N32" s="17"/>
      <c r="O32" s="17"/>
      <c r="P32" s="17"/>
      <c r="Q32" s="17"/>
      <c r="R32" s="17"/>
      <c r="S32" s="17"/>
      <c r="T32" s="17"/>
      <c r="U32" s="17"/>
      <c r="V32" s="17"/>
      <c r="W32" s="17"/>
      <c r="X32" s="17"/>
      <c r="Y32" s="17"/>
      <c r="Z32" s="17"/>
      <c r="AA32" s="17"/>
      <c r="AB32" s="42"/>
      <c r="AC32" s="43"/>
    </row>
    <row r="33" spans="1:29" ht="30" customHeight="1">
      <c r="A33" s="370"/>
      <c r="B33" s="364" t="s">
        <v>1721</v>
      </c>
      <c r="C33" s="1382" t="s">
        <v>1731</v>
      </c>
      <c r="D33" s="13"/>
      <c r="E33" s="14"/>
      <c r="F33" s="14"/>
      <c r="G33" s="14"/>
      <c r="H33" s="14"/>
      <c r="I33" s="14"/>
      <c r="J33" s="17"/>
      <c r="K33" s="17"/>
      <c r="L33" s="22" t="s">
        <v>645</v>
      </c>
      <c r="M33" s="17"/>
      <c r="N33" s="28"/>
      <c r="O33" s="28"/>
      <c r="P33" s="28"/>
      <c r="Q33" s="28"/>
      <c r="R33" s="28"/>
      <c r="S33" s="17"/>
      <c r="T33" s="28"/>
      <c r="U33" s="28"/>
      <c r="V33" s="17"/>
      <c r="W33" s="28"/>
      <c r="X33" s="28"/>
      <c r="Y33" s="28"/>
      <c r="Z33" s="28"/>
      <c r="AA33" s="28"/>
      <c r="AB33" s="42"/>
      <c r="AC33" s="43"/>
    </row>
    <row r="34" spans="1:29" ht="30" customHeight="1">
      <c r="A34" s="370"/>
      <c r="B34" s="15"/>
      <c r="C34" s="16"/>
      <c r="D34" s="17"/>
      <c r="E34" s="17"/>
      <c r="F34" s="17"/>
      <c r="G34" s="17"/>
      <c r="H34" s="17"/>
      <c r="I34" s="17"/>
      <c r="J34" s="17"/>
      <c r="K34" s="17"/>
      <c r="L34" s="16"/>
      <c r="M34" s="17"/>
      <c r="N34" s="17"/>
      <c r="O34" s="17"/>
      <c r="P34" s="17"/>
      <c r="Q34" s="17"/>
      <c r="R34" s="17"/>
      <c r="S34" s="17"/>
      <c r="T34" s="17"/>
      <c r="U34" s="17"/>
      <c r="V34" s="17"/>
      <c r="W34" s="17"/>
      <c r="X34" s="17"/>
      <c r="Y34" s="17"/>
      <c r="Z34" s="17"/>
      <c r="AA34" s="17"/>
      <c r="AB34" s="42"/>
      <c r="AC34" s="43"/>
    </row>
    <row r="35" spans="1:29" ht="30" customHeight="1">
      <c r="A35" s="370"/>
      <c r="B35" s="364" t="s">
        <v>1723</v>
      </c>
      <c r="C35" s="1382" t="s">
        <v>1732</v>
      </c>
      <c r="D35" s="13"/>
      <c r="E35" s="14"/>
      <c r="F35" s="14"/>
      <c r="G35" s="14"/>
      <c r="H35" s="14"/>
      <c r="I35" s="14"/>
      <c r="J35" s="17"/>
      <c r="K35" s="17"/>
      <c r="L35" s="22" t="s">
        <v>645</v>
      </c>
      <c r="M35" s="17"/>
      <c r="N35" s="28"/>
      <c r="O35" s="28"/>
      <c r="P35" s="28"/>
      <c r="Q35" s="28"/>
      <c r="R35" s="28"/>
      <c r="S35" s="17"/>
      <c r="T35" s="28"/>
      <c r="U35" s="28"/>
      <c r="V35" s="17"/>
      <c r="W35" s="28"/>
      <c r="X35" s="28"/>
      <c r="Y35" s="28"/>
      <c r="Z35" s="28"/>
      <c r="AA35" s="28"/>
      <c r="AB35" s="42"/>
      <c r="AC35" s="43"/>
    </row>
    <row r="36" spans="1:29" ht="30" customHeight="1">
      <c r="A36" s="370"/>
      <c r="B36" s="15"/>
      <c r="C36" s="16"/>
      <c r="D36" s="17"/>
      <c r="E36" s="17"/>
      <c r="F36" s="17"/>
      <c r="G36" s="17"/>
      <c r="H36" s="17"/>
      <c r="I36" s="17"/>
      <c r="J36" s="17"/>
      <c r="K36" s="17"/>
      <c r="L36" s="16"/>
      <c r="M36" s="17"/>
      <c r="N36" s="17"/>
      <c r="O36" s="17"/>
      <c r="P36" s="17"/>
      <c r="Q36" s="17"/>
      <c r="R36" s="17"/>
      <c r="S36" s="17"/>
      <c r="T36" s="17"/>
      <c r="U36" s="17"/>
      <c r="V36" s="17"/>
      <c r="W36" s="17"/>
      <c r="X36" s="17"/>
      <c r="Y36" s="17"/>
      <c r="Z36" s="17"/>
      <c r="AA36" s="17"/>
      <c r="AB36" s="42"/>
      <c r="AC36" s="43"/>
    </row>
    <row r="37" spans="1:29" ht="30" customHeight="1">
      <c r="A37" s="370"/>
      <c r="B37" s="364" t="s">
        <v>1733</v>
      </c>
      <c r="C37" s="1382" t="s">
        <v>1734</v>
      </c>
      <c r="D37" s="13"/>
      <c r="E37" s="14"/>
      <c r="F37" s="14"/>
      <c r="G37" s="14"/>
      <c r="H37" s="14"/>
      <c r="I37" s="14"/>
      <c r="J37" s="17"/>
      <c r="K37" s="17"/>
      <c r="L37" s="22" t="s">
        <v>645</v>
      </c>
      <c r="M37" s="17"/>
      <c r="N37" s="28"/>
      <c r="O37" s="28"/>
      <c r="P37" s="28"/>
      <c r="Q37" s="28"/>
      <c r="R37" s="28"/>
      <c r="S37" s="17"/>
      <c r="T37" s="28"/>
      <c r="U37" s="28"/>
      <c r="V37" s="17"/>
      <c r="W37" s="28"/>
      <c r="X37" s="28"/>
      <c r="Y37" s="28"/>
      <c r="Z37" s="28"/>
      <c r="AA37" s="28"/>
      <c r="AB37" s="42"/>
      <c r="AC37" s="43"/>
    </row>
    <row r="38" spans="1:29" ht="30" customHeight="1">
      <c r="A38" s="1430" t="s">
        <v>757</v>
      </c>
      <c r="B38" s="14"/>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42"/>
      <c r="AC38" s="43"/>
    </row>
    <row r="39" spans="1:29" ht="30" customHeight="1">
      <c r="A39" s="1429"/>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42"/>
      <c r="AC39" s="43"/>
    </row>
    <row r="40" spans="1:29" ht="30" customHeight="1">
      <c r="A40" s="1431"/>
      <c r="B40" s="20"/>
      <c r="C40" s="20"/>
      <c r="D40" s="20"/>
      <c r="E40" s="20"/>
      <c r="F40" s="20"/>
      <c r="G40" s="20"/>
      <c r="H40" s="11"/>
      <c r="I40" s="11"/>
      <c r="J40" s="11"/>
      <c r="K40" s="11"/>
      <c r="L40" s="11"/>
      <c r="M40" s="11"/>
      <c r="N40" s="29"/>
      <c r="O40" s="30"/>
      <c r="P40" s="30"/>
      <c r="Q40" s="30"/>
      <c r="R40" s="30"/>
      <c r="S40" s="30"/>
      <c r="T40" s="30"/>
      <c r="U40" s="30"/>
      <c r="V40" s="30"/>
      <c r="W40" s="30"/>
      <c r="X40" s="30"/>
      <c r="Y40" s="30"/>
      <c r="Z40" s="30"/>
      <c r="AA40" s="30"/>
      <c r="AB40" s="44"/>
      <c r="AC40" s="43"/>
    </row>
    <row r="41" spans="1:29" ht="30" customHeight="1">
      <c r="A41" s="1427"/>
      <c r="B41" s="12" t="s">
        <v>1735</v>
      </c>
      <c r="C41" s="19"/>
      <c r="D41" s="19"/>
      <c r="E41" s="19"/>
      <c r="F41" s="19"/>
      <c r="G41" s="19"/>
      <c r="H41" s="7"/>
      <c r="I41" s="7"/>
      <c r="J41" s="7"/>
      <c r="K41" s="7"/>
      <c r="L41" s="7"/>
      <c r="M41" s="7"/>
      <c r="N41" s="31"/>
      <c r="O41" s="17"/>
      <c r="P41" s="17"/>
      <c r="Q41" s="17"/>
      <c r="R41" s="17"/>
      <c r="S41" s="17"/>
      <c r="T41" s="17"/>
      <c r="U41" s="17"/>
      <c r="V41" s="17"/>
      <c r="W41" s="17"/>
      <c r="X41" s="17"/>
      <c r="Y41" s="17"/>
      <c r="Z41" s="17"/>
      <c r="AA41" s="17"/>
      <c r="AB41" s="42"/>
      <c r="AC41" s="43"/>
    </row>
    <row r="42" spans="1:29" ht="30" customHeight="1">
      <c r="A42" s="1428"/>
      <c r="B42" s="19"/>
      <c r="C42" s="19"/>
      <c r="D42" s="19"/>
      <c r="E42" s="19"/>
      <c r="F42" s="19"/>
      <c r="G42" s="19"/>
      <c r="H42" s="7"/>
      <c r="I42" s="7"/>
      <c r="J42" s="7"/>
      <c r="K42" s="7"/>
      <c r="L42" s="7"/>
      <c r="M42" s="7"/>
      <c r="N42" s="31"/>
      <c r="O42" s="17"/>
      <c r="P42" s="17"/>
      <c r="Q42" s="17"/>
      <c r="R42" s="17"/>
      <c r="S42" s="17"/>
      <c r="T42" s="17"/>
      <c r="U42" s="17"/>
      <c r="V42" s="17"/>
      <c r="W42" s="17"/>
      <c r="X42" s="17"/>
      <c r="Y42" s="17"/>
      <c r="Z42" s="17"/>
      <c r="AA42" s="17"/>
      <c r="AB42" s="42"/>
      <c r="AC42" s="43"/>
    </row>
    <row r="43" spans="1:29" ht="30" customHeight="1">
      <c r="A43" s="1429"/>
      <c r="B43" s="17"/>
      <c r="C43" s="17"/>
      <c r="D43" s="17"/>
      <c r="E43" s="17"/>
      <c r="F43" s="17"/>
      <c r="G43" s="17"/>
      <c r="H43" s="17"/>
      <c r="I43" s="17"/>
      <c r="J43" s="17"/>
      <c r="K43" s="17"/>
      <c r="L43" s="17"/>
      <c r="M43" s="17"/>
      <c r="N43" s="32"/>
      <c r="O43" s="32"/>
      <c r="P43" s="33"/>
      <c r="Q43" s="32"/>
      <c r="R43" s="32"/>
      <c r="S43" s="17"/>
      <c r="T43" s="14"/>
      <c r="U43" s="1"/>
      <c r="V43" s="17"/>
      <c r="W43" s="14"/>
      <c r="X43" s="14"/>
      <c r="Y43" s="17"/>
      <c r="Z43" s="17"/>
      <c r="AA43" s="17"/>
      <c r="AB43" s="42"/>
      <c r="AC43" s="43"/>
    </row>
    <row r="44" spans="1:29" ht="30" customHeight="1">
      <c r="A44" s="1429"/>
      <c r="B44" s="17"/>
      <c r="C44" s="17"/>
      <c r="D44" s="17"/>
      <c r="E44" s="17"/>
      <c r="F44" s="17"/>
      <c r="G44" s="17"/>
      <c r="H44" s="17"/>
      <c r="I44" s="17"/>
      <c r="J44" s="17"/>
      <c r="K44" s="17"/>
      <c r="L44" s="17"/>
      <c r="M44" s="17"/>
      <c r="N44" s="2217" t="s">
        <v>1726</v>
      </c>
      <c r="O44" s="2217"/>
      <c r="P44" s="2217"/>
      <c r="Q44" s="2217"/>
      <c r="R44" s="2217"/>
      <c r="S44" s="16"/>
      <c r="T44" s="2217" t="s">
        <v>1727</v>
      </c>
      <c r="U44" s="2217"/>
      <c r="V44" s="16"/>
      <c r="W44" s="2217" t="s">
        <v>1728</v>
      </c>
      <c r="X44" s="2217"/>
      <c r="Y44" s="2217"/>
      <c r="Z44" s="2217"/>
      <c r="AA44" s="2217"/>
      <c r="AB44" s="42"/>
      <c r="AC44" s="43"/>
    </row>
    <row r="45" spans="1:29" ht="30" customHeight="1">
      <c r="A45" s="1430" t="s">
        <v>757</v>
      </c>
      <c r="B45" s="14"/>
      <c r="C45" s="21"/>
      <c r="D45" s="21"/>
      <c r="E45" s="17"/>
      <c r="F45" s="17"/>
      <c r="G45" s="17"/>
      <c r="H45" s="17"/>
      <c r="I45" s="17"/>
      <c r="J45" s="21"/>
      <c r="K45" s="17"/>
      <c r="L45" s="1"/>
      <c r="M45" s="17"/>
      <c r="N45" s="16"/>
      <c r="O45" s="16"/>
      <c r="P45" s="16"/>
      <c r="Q45" s="16"/>
      <c r="R45" s="16"/>
      <c r="S45" s="16"/>
      <c r="T45" s="16"/>
      <c r="U45" s="16"/>
      <c r="V45" s="16"/>
      <c r="W45" s="16"/>
      <c r="X45" s="16"/>
      <c r="Y45" s="16"/>
      <c r="Z45" s="16"/>
      <c r="AA45" s="16"/>
      <c r="AB45" s="42"/>
      <c r="AC45" s="43"/>
    </row>
    <row r="46" spans="1:29" ht="30" customHeight="1">
      <c r="A46" s="1432"/>
      <c r="B46" s="364" t="s">
        <v>1717</v>
      </c>
      <c r="C46" s="2218"/>
      <c r="D46" s="2219"/>
      <c r="E46" s="2222" t="s">
        <v>1736</v>
      </c>
      <c r="F46" s="2215"/>
      <c r="G46" s="2215"/>
      <c r="H46" s="22"/>
      <c r="I46" s="2218"/>
      <c r="J46" s="2219"/>
      <c r="K46" s="2222" t="s">
        <v>1737</v>
      </c>
      <c r="L46" s="2215"/>
      <c r="M46" s="2215"/>
      <c r="N46" s="14"/>
      <c r="O46" s="17"/>
      <c r="P46" s="17"/>
      <c r="Q46" s="17"/>
      <c r="R46" s="17"/>
      <c r="S46" s="17"/>
      <c r="T46" s="17"/>
      <c r="U46" s="17"/>
      <c r="V46" s="17"/>
      <c r="W46" s="17"/>
      <c r="X46" s="17"/>
      <c r="Y46" s="17"/>
      <c r="Z46" s="17"/>
      <c r="AA46" s="17"/>
      <c r="AB46" s="42"/>
      <c r="AC46" s="43"/>
    </row>
    <row r="47" spans="1:29" ht="30" customHeight="1">
      <c r="A47" s="1429"/>
      <c r="B47" s="16"/>
      <c r="C47" s="2220"/>
      <c r="D47" s="2221"/>
      <c r="E47" s="2222"/>
      <c r="F47" s="2215"/>
      <c r="G47" s="2215"/>
      <c r="H47" s="16"/>
      <c r="I47" s="2220"/>
      <c r="J47" s="2221"/>
      <c r="K47" s="2222"/>
      <c r="L47" s="2215"/>
      <c r="M47" s="2215"/>
      <c r="N47" s="34"/>
      <c r="O47" s="28"/>
      <c r="P47" s="28"/>
      <c r="Q47" s="28"/>
      <c r="R47" s="28"/>
      <c r="S47" s="17"/>
      <c r="T47" s="28"/>
      <c r="U47" s="28"/>
      <c r="V47" s="17"/>
      <c r="W47" s="28"/>
      <c r="X47" s="28"/>
      <c r="Y47" s="28"/>
      <c r="Z47" s="28"/>
      <c r="AA47" s="28"/>
      <c r="AB47" s="42"/>
      <c r="AC47" s="43"/>
    </row>
    <row r="48" spans="1:29" ht="30" customHeight="1">
      <c r="A48" s="1429"/>
      <c r="B48" s="16"/>
      <c r="C48" s="16"/>
      <c r="D48" s="16"/>
      <c r="E48" s="16"/>
      <c r="F48" s="16"/>
      <c r="G48" s="16"/>
      <c r="H48" s="16"/>
      <c r="I48" s="16"/>
      <c r="J48" s="16"/>
      <c r="K48" s="16"/>
      <c r="L48" s="16"/>
      <c r="M48" s="16"/>
      <c r="N48" s="17"/>
      <c r="O48" s="17"/>
      <c r="P48" s="17"/>
      <c r="Q48" s="17"/>
      <c r="R48" s="17"/>
      <c r="S48" s="17"/>
      <c r="T48" s="17"/>
      <c r="U48" s="17"/>
      <c r="V48" s="17"/>
      <c r="W48" s="17"/>
      <c r="X48" s="17"/>
      <c r="Y48" s="17"/>
      <c r="Z48" s="17"/>
      <c r="AA48" s="17"/>
      <c r="AB48" s="42"/>
      <c r="AC48" s="43"/>
    </row>
    <row r="49" spans="1:30" ht="30" customHeight="1">
      <c r="A49" s="1429"/>
      <c r="B49" s="16"/>
      <c r="C49" s="16"/>
      <c r="D49" s="16"/>
      <c r="E49" s="16"/>
      <c r="F49" s="16"/>
      <c r="G49" s="16"/>
      <c r="H49" s="16"/>
      <c r="I49" s="16"/>
      <c r="J49" s="16"/>
      <c r="K49" s="16"/>
      <c r="L49" s="16"/>
      <c r="M49" s="16"/>
      <c r="N49" s="17"/>
      <c r="O49" s="17"/>
      <c r="P49" s="17"/>
      <c r="Q49" s="17"/>
      <c r="R49" s="17"/>
      <c r="S49" s="17"/>
      <c r="T49" s="17"/>
      <c r="U49" s="17"/>
      <c r="V49" s="17"/>
      <c r="W49" s="17"/>
      <c r="X49" s="17"/>
      <c r="Y49" s="17"/>
      <c r="Z49" s="17"/>
      <c r="AA49" s="17"/>
      <c r="AB49" s="42"/>
      <c r="AC49" s="43"/>
    </row>
    <row r="50" spans="1:30" ht="30" customHeight="1">
      <c r="A50" s="1432"/>
      <c r="B50" s="364" t="s">
        <v>1719</v>
      </c>
      <c r="C50" s="1382" t="s">
        <v>1738</v>
      </c>
      <c r="D50" s="1382"/>
      <c r="E50" s="23"/>
      <c r="F50" s="23"/>
      <c r="G50" s="23"/>
      <c r="H50" s="23"/>
      <c r="I50" s="23"/>
      <c r="J50" s="16"/>
      <c r="K50" s="16"/>
      <c r="L50" s="22" t="s">
        <v>645</v>
      </c>
      <c r="M50" s="16"/>
      <c r="N50" s="28"/>
      <c r="O50" s="28"/>
      <c r="P50" s="28"/>
      <c r="Q50" s="28"/>
      <c r="R50" s="28"/>
      <c r="S50" s="28"/>
      <c r="T50" s="28"/>
      <c r="U50" s="28"/>
      <c r="V50" s="28"/>
      <c r="W50" s="28"/>
      <c r="X50" s="28"/>
      <c r="Y50" s="28"/>
      <c r="Z50" s="28"/>
      <c r="AA50" s="28"/>
      <c r="AB50" s="42"/>
      <c r="AC50" s="43"/>
    </row>
    <row r="51" spans="1:30" ht="30" customHeight="1">
      <c r="A51" s="1432"/>
      <c r="B51" s="24"/>
      <c r="C51" s="14"/>
      <c r="D51" s="14"/>
      <c r="E51" s="14"/>
      <c r="F51" s="14"/>
      <c r="G51" s="14"/>
      <c r="H51" s="14"/>
      <c r="I51" s="14"/>
      <c r="J51" s="17"/>
      <c r="K51" s="17"/>
      <c r="L51" s="17"/>
      <c r="M51" s="17"/>
      <c r="N51" s="17"/>
      <c r="O51" s="17"/>
      <c r="P51" s="17"/>
      <c r="Q51" s="17"/>
      <c r="R51" s="17"/>
      <c r="S51" s="17"/>
      <c r="T51" s="17"/>
      <c r="U51" s="17"/>
      <c r="V51" s="17"/>
      <c r="W51" s="17"/>
      <c r="X51" s="17"/>
      <c r="Y51" s="17"/>
      <c r="Z51" s="17"/>
      <c r="AA51" s="17"/>
      <c r="AB51" s="42"/>
      <c r="AC51" s="43"/>
    </row>
    <row r="52" spans="1:30" ht="30" customHeight="1">
      <c r="A52" s="1429"/>
      <c r="B52" s="17"/>
      <c r="C52" s="17"/>
      <c r="D52" s="17"/>
      <c r="E52" s="17"/>
      <c r="F52" s="17"/>
      <c r="G52" s="17"/>
      <c r="H52" s="17"/>
      <c r="I52" s="17"/>
      <c r="J52" s="17"/>
      <c r="K52" s="17"/>
      <c r="L52" s="17"/>
      <c r="M52" s="17"/>
      <c r="N52" s="28"/>
      <c r="O52" s="28"/>
      <c r="P52" s="28"/>
      <c r="Q52" s="28"/>
      <c r="R52" s="28"/>
      <c r="S52" s="28"/>
      <c r="T52" s="28"/>
      <c r="U52" s="28"/>
      <c r="V52" s="28"/>
      <c r="W52" s="28"/>
      <c r="X52" s="28"/>
      <c r="Y52" s="28"/>
      <c r="Z52" s="28"/>
      <c r="AA52" s="28"/>
      <c r="AB52" s="42"/>
      <c r="AC52" s="43"/>
    </row>
    <row r="53" spans="1:30" ht="30" customHeight="1">
      <c r="A53" s="1429"/>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42"/>
      <c r="AC53" s="43"/>
    </row>
    <row r="54" spans="1:30" ht="30" customHeight="1">
      <c r="A54" s="1429"/>
      <c r="B54" s="17"/>
      <c r="C54" s="17"/>
      <c r="D54" s="17"/>
      <c r="E54" s="17"/>
      <c r="F54" s="17"/>
      <c r="G54" s="17"/>
      <c r="H54" s="17"/>
      <c r="I54" s="17"/>
      <c r="J54" s="17"/>
      <c r="K54" s="17"/>
      <c r="L54" s="17"/>
      <c r="M54" s="17"/>
      <c r="N54" s="28"/>
      <c r="O54" s="28"/>
      <c r="P54" s="28"/>
      <c r="Q54" s="28"/>
      <c r="R54" s="28"/>
      <c r="S54" s="28"/>
      <c r="T54" s="28"/>
      <c r="U54" s="28"/>
      <c r="V54" s="28"/>
      <c r="W54" s="28"/>
      <c r="X54" s="28"/>
      <c r="Y54" s="28"/>
      <c r="Z54" s="28"/>
      <c r="AA54" s="28"/>
      <c r="AB54" s="42"/>
      <c r="AC54" s="43"/>
    </row>
    <row r="55" spans="1:30" ht="30" customHeight="1">
      <c r="A55" s="1429"/>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42"/>
      <c r="AC55" s="43"/>
    </row>
    <row r="56" spans="1:30" ht="30" customHeight="1">
      <c r="A56" s="1429"/>
      <c r="B56" s="17"/>
      <c r="C56" s="17"/>
      <c r="D56" s="17"/>
      <c r="E56" s="17"/>
      <c r="F56" s="17"/>
      <c r="G56" s="17"/>
      <c r="H56" s="17"/>
      <c r="I56" s="17"/>
      <c r="J56" s="17"/>
      <c r="K56" s="17"/>
      <c r="L56" s="17"/>
      <c r="M56" s="17"/>
      <c r="N56" s="28"/>
      <c r="O56" s="28"/>
      <c r="P56" s="28"/>
      <c r="Q56" s="28"/>
      <c r="R56" s="28"/>
      <c r="S56" s="28"/>
      <c r="T56" s="28"/>
      <c r="U56" s="28"/>
      <c r="V56" s="28"/>
      <c r="W56" s="28"/>
      <c r="X56" s="28"/>
      <c r="Y56" s="28"/>
      <c r="Z56" s="28"/>
      <c r="AA56" s="28"/>
      <c r="AB56" s="42"/>
      <c r="AC56" s="43"/>
    </row>
    <row r="57" spans="1:30" ht="30" customHeight="1">
      <c r="A57" s="1429"/>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42"/>
      <c r="AC57" s="17"/>
      <c r="AD57" s="1"/>
    </row>
    <row r="58" spans="1:30" ht="30" customHeight="1">
      <c r="A58" s="1429"/>
      <c r="B58" s="17"/>
      <c r="C58" s="17"/>
      <c r="D58" s="17"/>
      <c r="E58" s="17"/>
      <c r="F58" s="17"/>
      <c r="G58" s="17"/>
      <c r="H58" s="17"/>
      <c r="I58" s="17"/>
      <c r="J58" s="17"/>
      <c r="K58" s="17"/>
      <c r="L58" s="35"/>
      <c r="M58" s="35"/>
      <c r="N58" s="35"/>
      <c r="O58" s="35"/>
      <c r="P58" s="35"/>
      <c r="Q58" s="35"/>
      <c r="R58" s="35"/>
      <c r="S58" s="35"/>
      <c r="T58" s="35"/>
      <c r="U58" s="35"/>
      <c r="V58" s="35"/>
      <c r="W58" s="35"/>
      <c r="X58" s="35"/>
      <c r="Y58" s="35"/>
      <c r="Z58" s="35"/>
      <c r="AA58" s="35"/>
      <c r="AB58" s="45"/>
      <c r="AC58" s="43"/>
    </row>
    <row r="59" spans="1:30" ht="30" customHeight="1">
      <c r="A59" s="1431"/>
      <c r="B59" s="20"/>
      <c r="C59" s="20"/>
      <c r="D59" s="20"/>
      <c r="E59" s="20"/>
      <c r="F59" s="20"/>
      <c r="G59" s="20"/>
      <c r="H59" s="11"/>
      <c r="I59" s="11"/>
      <c r="J59" s="11"/>
      <c r="K59" s="11"/>
      <c r="L59" s="7"/>
      <c r="M59" s="7"/>
      <c r="N59" s="17"/>
      <c r="O59" s="17"/>
      <c r="P59" s="17"/>
      <c r="Q59" s="17"/>
      <c r="R59" s="17"/>
      <c r="S59" s="17"/>
      <c r="T59" s="17"/>
      <c r="U59" s="17"/>
      <c r="V59" s="17"/>
      <c r="W59" s="17"/>
      <c r="X59" s="17"/>
      <c r="Y59" s="17"/>
      <c r="Z59" s="17"/>
      <c r="AA59" s="17"/>
      <c r="AB59" s="42"/>
      <c r="AC59" s="43"/>
    </row>
    <row r="60" spans="1:30" ht="30" customHeight="1">
      <c r="A60" s="1427"/>
      <c r="B60" s="12" t="s">
        <v>1739</v>
      </c>
      <c r="C60" s="19"/>
      <c r="D60" s="19"/>
      <c r="E60" s="19"/>
      <c r="F60" s="19"/>
      <c r="G60" s="19"/>
      <c r="H60" s="7"/>
      <c r="I60" s="7"/>
      <c r="J60" s="7"/>
      <c r="K60" s="7"/>
      <c r="L60" s="7"/>
      <c r="M60" s="7"/>
      <c r="N60" s="17"/>
      <c r="O60" s="17"/>
      <c r="P60" s="17"/>
      <c r="Q60" s="17"/>
      <c r="R60" s="17"/>
      <c r="S60" s="17"/>
      <c r="T60" s="17"/>
      <c r="U60" s="17"/>
      <c r="V60" s="17"/>
      <c r="W60" s="17"/>
      <c r="X60" s="17"/>
      <c r="Y60" s="17"/>
      <c r="Z60" s="17"/>
      <c r="AA60" s="17"/>
      <c r="AB60" s="42"/>
      <c r="AC60" s="43"/>
    </row>
    <row r="61" spans="1:30" ht="30" customHeight="1">
      <c r="A61" s="1428"/>
      <c r="B61" s="19"/>
      <c r="C61" s="19"/>
      <c r="D61" s="19"/>
      <c r="E61" s="19"/>
      <c r="F61" s="19"/>
      <c r="G61" s="19"/>
      <c r="H61" s="7"/>
      <c r="I61" s="7"/>
      <c r="J61" s="7"/>
      <c r="K61" s="7"/>
      <c r="L61" s="7"/>
      <c r="M61" s="7"/>
      <c r="N61" s="17"/>
      <c r="O61" s="32"/>
      <c r="P61" s="17"/>
      <c r="Q61" s="17"/>
      <c r="R61" s="17"/>
      <c r="S61" s="17"/>
      <c r="T61" s="17"/>
      <c r="U61" s="17"/>
      <c r="V61" s="17"/>
      <c r="W61" s="17"/>
      <c r="X61" s="17"/>
      <c r="Y61" s="17"/>
      <c r="Z61" s="17"/>
      <c r="AA61" s="17"/>
      <c r="AB61" s="42"/>
      <c r="AC61" s="43"/>
    </row>
    <row r="62" spans="1:30" ht="30" customHeight="1">
      <c r="A62" s="1429"/>
      <c r="B62" s="17"/>
      <c r="C62" s="17"/>
      <c r="D62" s="17"/>
      <c r="E62" s="17"/>
      <c r="F62" s="17"/>
      <c r="G62" s="17"/>
      <c r="H62" s="17"/>
      <c r="I62" s="17"/>
      <c r="J62" s="17"/>
      <c r="K62" s="17"/>
      <c r="L62" s="17"/>
      <c r="M62" s="17"/>
      <c r="N62" s="17"/>
      <c r="O62" s="32"/>
      <c r="P62" s="17"/>
      <c r="Q62" s="17"/>
      <c r="R62" s="17"/>
      <c r="S62" s="17"/>
      <c r="T62" s="17"/>
      <c r="U62" s="17"/>
      <c r="V62" s="17"/>
      <c r="W62" s="17"/>
      <c r="X62" s="17"/>
      <c r="Y62" s="17"/>
      <c r="Z62" s="17"/>
      <c r="AA62" s="17"/>
      <c r="AB62" s="42"/>
      <c r="AC62" s="43"/>
    </row>
    <row r="63" spans="1:30" ht="30" customHeight="1">
      <c r="A63" s="1429"/>
      <c r="B63" s="17"/>
      <c r="C63" s="17"/>
      <c r="D63" s="17"/>
      <c r="E63" s="17"/>
      <c r="F63" s="17"/>
      <c r="G63" s="17"/>
      <c r="H63" s="17"/>
      <c r="I63" s="17"/>
      <c r="J63" s="17"/>
      <c r="K63" s="17"/>
      <c r="L63" s="17"/>
      <c r="M63" s="17"/>
      <c r="N63" s="2217" t="s">
        <v>1726</v>
      </c>
      <c r="O63" s="2217"/>
      <c r="P63" s="2217"/>
      <c r="Q63" s="2217"/>
      <c r="R63" s="2217"/>
      <c r="S63" s="36"/>
      <c r="T63" s="2217" t="s">
        <v>1727</v>
      </c>
      <c r="U63" s="2217"/>
      <c r="V63" s="36"/>
      <c r="W63" s="2217" t="s">
        <v>1728</v>
      </c>
      <c r="X63" s="2217"/>
      <c r="Y63" s="2217"/>
      <c r="Z63" s="2217"/>
      <c r="AA63" s="2217"/>
      <c r="AB63" s="42"/>
      <c r="AC63" s="43"/>
    </row>
    <row r="64" spans="1:30" ht="30" customHeight="1">
      <c r="A64" s="1429"/>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42"/>
      <c r="AC64" s="43"/>
    </row>
    <row r="65" spans="1:29" ht="30" customHeight="1">
      <c r="A65" s="370"/>
      <c r="B65" s="364" t="s">
        <v>1717</v>
      </c>
      <c r="C65" s="1382" t="s">
        <v>1740</v>
      </c>
      <c r="D65" s="1382"/>
      <c r="E65" s="23"/>
      <c r="F65" s="14"/>
      <c r="G65" s="14"/>
      <c r="H65" s="14"/>
      <c r="I65" s="14"/>
      <c r="J65" s="17"/>
      <c r="K65" s="17"/>
      <c r="L65" s="22" t="s">
        <v>645</v>
      </c>
      <c r="M65" s="17"/>
      <c r="N65" s="28"/>
      <c r="O65" s="28"/>
      <c r="P65" s="28"/>
      <c r="Q65" s="28"/>
      <c r="R65" s="28"/>
      <c r="S65" s="17"/>
      <c r="T65" s="28"/>
      <c r="U65" s="28"/>
      <c r="V65" s="17"/>
      <c r="W65" s="28"/>
      <c r="X65" s="28"/>
      <c r="Y65" s="28"/>
      <c r="Z65" s="28"/>
      <c r="AA65" s="28"/>
      <c r="AB65" s="42"/>
      <c r="AC65" s="43"/>
    </row>
    <row r="66" spans="1:29" ht="30" customHeight="1">
      <c r="A66" s="370"/>
      <c r="B66" s="15"/>
      <c r="C66" s="16"/>
      <c r="D66" s="16"/>
      <c r="E66" s="16"/>
      <c r="F66" s="17"/>
      <c r="G66" s="17"/>
      <c r="H66" s="17"/>
      <c r="I66" s="17"/>
      <c r="J66" s="17"/>
      <c r="K66" s="17"/>
      <c r="L66" s="16"/>
      <c r="M66" s="17"/>
      <c r="N66" s="17"/>
      <c r="O66" s="17"/>
      <c r="P66" s="17"/>
      <c r="Q66" s="17"/>
      <c r="R66" s="17"/>
      <c r="S66" s="17"/>
      <c r="T66" s="17"/>
      <c r="U66" s="17"/>
      <c r="V66" s="17"/>
      <c r="W66" s="17"/>
      <c r="X66" s="17"/>
      <c r="Y66" s="17"/>
      <c r="Z66" s="17"/>
      <c r="AA66" s="17"/>
      <c r="AB66" s="42"/>
      <c r="AC66" s="43"/>
    </row>
    <row r="67" spans="1:29" ht="30" customHeight="1">
      <c r="A67" s="370"/>
      <c r="B67" s="364" t="s">
        <v>1719</v>
      </c>
      <c r="C67" s="1382" t="s">
        <v>1741</v>
      </c>
      <c r="D67" s="1382"/>
      <c r="E67" s="23"/>
      <c r="F67" s="14"/>
      <c r="G67" s="14"/>
      <c r="H67" s="14"/>
      <c r="I67" s="14"/>
      <c r="J67" s="17"/>
      <c r="K67" s="17"/>
      <c r="L67" s="22" t="s">
        <v>645</v>
      </c>
      <c r="M67" s="17"/>
      <c r="N67" s="28"/>
      <c r="O67" s="28"/>
      <c r="P67" s="28"/>
      <c r="Q67" s="28"/>
      <c r="R67" s="28"/>
      <c r="S67" s="17"/>
      <c r="T67" s="28"/>
      <c r="U67" s="28"/>
      <c r="V67" s="17"/>
      <c r="W67" s="28"/>
      <c r="X67" s="28"/>
      <c r="Y67" s="28"/>
      <c r="Z67" s="28"/>
      <c r="AA67" s="28"/>
      <c r="AB67" s="42"/>
      <c r="AC67" s="43"/>
    </row>
    <row r="68" spans="1:29" ht="30" customHeight="1">
      <c r="A68" s="370"/>
      <c r="B68" s="15"/>
      <c r="C68" s="16"/>
      <c r="D68" s="16"/>
      <c r="E68" s="16"/>
      <c r="F68" s="17"/>
      <c r="G68" s="17"/>
      <c r="H68" s="17"/>
      <c r="I68" s="17"/>
      <c r="J68" s="17"/>
      <c r="K68" s="17"/>
      <c r="L68" s="16"/>
      <c r="M68" s="17"/>
      <c r="N68" s="17"/>
      <c r="O68" s="17"/>
      <c r="P68" s="17"/>
      <c r="Q68" s="17"/>
      <c r="R68" s="17"/>
      <c r="S68" s="17"/>
      <c r="T68" s="17"/>
      <c r="U68" s="17"/>
      <c r="V68" s="17"/>
      <c r="W68" s="17"/>
      <c r="X68" s="17"/>
      <c r="Y68" s="17"/>
      <c r="Z68" s="17"/>
      <c r="AA68" s="17"/>
      <c r="AB68" s="42"/>
      <c r="AC68" s="43"/>
    </row>
    <row r="69" spans="1:29" ht="30" customHeight="1">
      <c r="A69" s="370"/>
      <c r="B69" s="364" t="s">
        <v>1721</v>
      </c>
      <c r="C69" s="1382" t="s">
        <v>1742</v>
      </c>
      <c r="D69" s="1382"/>
      <c r="E69" s="23"/>
      <c r="F69" s="14"/>
      <c r="G69" s="14"/>
      <c r="H69" s="14"/>
      <c r="I69" s="14"/>
      <c r="J69" s="17"/>
      <c r="K69" s="17"/>
      <c r="L69" s="22" t="s">
        <v>645</v>
      </c>
      <c r="M69" s="17"/>
      <c r="N69" s="28"/>
      <c r="O69" s="28"/>
      <c r="P69" s="28"/>
      <c r="Q69" s="28"/>
      <c r="R69" s="28"/>
      <c r="S69" s="17"/>
      <c r="T69" s="28"/>
      <c r="U69" s="28"/>
      <c r="V69" s="17"/>
      <c r="W69" s="28"/>
      <c r="X69" s="28"/>
      <c r="Y69" s="28"/>
      <c r="Z69" s="28"/>
      <c r="AA69" s="28"/>
      <c r="AB69" s="42"/>
      <c r="AC69" s="43"/>
    </row>
    <row r="70" spans="1:29" ht="30" customHeight="1">
      <c r="A70" s="370"/>
      <c r="B70" s="15"/>
      <c r="C70" s="16"/>
      <c r="D70" s="16"/>
      <c r="E70" s="16"/>
      <c r="F70" s="17"/>
      <c r="G70" s="17"/>
      <c r="H70" s="17"/>
      <c r="I70" s="17"/>
      <c r="J70" s="17"/>
      <c r="K70" s="17"/>
      <c r="L70" s="16"/>
      <c r="M70" s="17"/>
      <c r="N70" s="17"/>
      <c r="O70" s="17"/>
      <c r="P70" s="17"/>
      <c r="Q70" s="17"/>
      <c r="R70" s="17"/>
      <c r="S70" s="17"/>
      <c r="T70" s="17"/>
      <c r="U70" s="17"/>
      <c r="V70" s="17"/>
      <c r="W70" s="17"/>
      <c r="X70" s="17"/>
      <c r="Y70" s="17"/>
      <c r="Z70" s="17"/>
      <c r="AA70" s="17"/>
      <c r="AB70" s="42"/>
      <c r="AC70" s="43"/>
    </row>
    <row r="71" spans="1:29" ht="30" customHeight="1">
      <c r="A71" s="370"/>
      <c r="B71" s="364" t="s">
        <v>1723</v>
      </c>
      <c r="C71" s="1382" t="s">
        <v>1743</v>
      </c>
      <c r="D71" s="1382"/>
      <c r="E71" s="23"/>
      <c r="F71" s="14"/>
      <c r="G71" s="14"/>
      <c r="H71" s="14"/>
      <c r="I71" s="14"/>
      <c r="J71" s="17"/>
      <c r="K71" s="17"/>
      <c r="L71" s="22" t="s">
        <v>645</v>
      </c>
      <c r="M71" s="17"/>
      <c r="N71" s="28"/>
      <c r="O71" s="28"/>
      <c r="P71" s="28"/>
      <c r="Q71" s="28"/>
      <c r="R71" s="28"/>
      <c r="S71" s="17"/>
      <c r="T71" s="28"/>
      <c r="U71" s="28"/>
      <c r="V71" s="17"/>
      <c r="W71" s="28"/>
      <c r="X71" s="28"/>
      <c r="Y71" s="28"/>
      <c r="Z71" s="28"/>
      <c r="AA71" s="28"/>
      <c r="AB71" s="42"/>
      <c r="AC71" s="43"/>
    </row>
    <row r="72" spans="1:29" ht="30" customHeight="1">
      <c r="A72" s="370"/>
      <c r="B72" s="15"/>
      <c r="C72" s="16"/>
      <c r="D72" s="16"/>
      <c r="E72" s="16"/>
      <c r="F72" s="17"/>
      <c r="G72" s="17"/>
      <c r="H72" s="17"/>
      <c r="I72" s="17"/>
      <c r="J72" s="17"/>
      <c r="K72" s="17"/>
      <c r="L72" s="16"/>
      <c r="M72" s="17"/>
      <c r="N72" s="17"/>
      <c r="O72" s="17"/>
      <c r="P72" s="17"/>
      <c r="Q72" s="17"/>
      <c r="R72" s="17"/>
      <c r="S72" s="17"/>
      <c r="T72" s="17"/>
      <c r="U72" s="17"/>
      <c r="V72" s="17"/>
      <c r="W72" s="17"/>
      <c r="X72" s="17"/>
      <c r="Y72" s="17"/>
      <c r="Z72" s="17"/>
      <c r="AA72" s="17"/>
      <c r="AB72" s="42"/>
      <c r="AC72" s="43"/>
    </row>
    <row r="73" spans="1:29" ht="30" customHeight="1">
      <c r="A73" s="370"/>
      <c r="B73" s="364" t="s">
        <v>1733</v>
      </c>
      <c r="C73" s="1382" t="s">
        <v>1744</v>
      </c>
      <c r="D73" s="1382"/>
      <c r="E73" s="23"/>
      <c r="F73" s="14"/>
      <c r="G73" s="14"/>
      <c r="H73" s="14"/>
      <c r="I73" s="14"/>
      <c r="J73" s="17"/>
      <c r="K73" s="17"/>
      <c r="L73" s="22" t="s">
        <v>645</v>
      </c>
      <c r="M73" s="17"/>
      <c r="N73" s="28"/>
      <c r="O73" s="28"/>
      <c r="P73" s="28"/>
      <c r="Q73" s="28"/>
      <c r="R73" s="28"/>
      <c r="S73" s="17"/>
      <c r="T73" s="28"/>
      <c r="U73" s="28"/>
      <c r="V73" s="17"/>
      <c r="W73" s="28"/>
      <c r="X73" s="28"/>
      <c r="Y73" s="28"/>
      <c r="Z73" s="28"/>
      <c r="AA73" s="28"/>
      <c r="AB73" s="42"/>
      <c r="AC73" s="43"/>
    </row>
    <row r="74" spans="1:29" ht="30" customHeight="1">
      <c r="A74" s="370"/>
      <c r="B74" s="15"/>
      <c r="C74" s="16"/>
      <c r="D74" s="16"/>
      <c r="E74" s="16"/>
      <c r="F74" s="17"/>
      <c r="G74" s="17"/>
      <c r="H74" s="17"/>
      <c r="I74" s="17"/>
      <c r="J74" s="17"/>
      <c r="K74" s="17"/>
      <c r="L74" s="16"/>
      <c r="M74" s="17"/>
      <c r="N74" s="17"/>
      <c r="O74" s="17"/>
      <c r="P74" s="17"/>
      <c r="Q74" s="17"/>
      <c r="R74" s="17"/>
      <c r="S74" s="17"/>
      <c r="T74" s="17"/>
      <c r="U74" s="17"/>
      <c r="V74" s="17"/>
      <c r="W74" s="17"/>
      <c r="X74" s="17"/>
      <c r="Y74" s="17"/>
      <c r="Z74" s="17"/>
      <c r="AA74" s="17"/>
      <c r="AB74" s="42"/>
      <c r="AC74" s="43"/>
    </row>
    <row r="75" spans="1:29" ht="30" customHeight="1">
      <c r="A75" s="370"/>
      <c r="B75" s="364" t="s">
        <v>1745</v>
      </c>
      <c r="C75" s="1382" t="s">
        <v>1746</v>
      </c>
      <c r="D75" s="1382"/>
      <c r="E75" s="23"/>
      <c r="F75" s="14"/>
      <c r="G75" s="14"/>
      <c r="H75" s="14"/>
      <c r="I75" s="14"/>
      <c r="J75" s="17"/>
      <c r="K75" s="17"/>
      <c r="L75" s="22" t="s">
        <v>645</v>
      </c>
      <c r="M75" s="17"/>
      <c r="N75" s="28"/>
      <c r="O75" s="28"/>
      <c r="P75" s="28"/>
      <c r="Q75" s="28"/>
      <c r="R75" s="28"/>
      <c r="S75" s="17"/>
      <c r="T75" s="28"/>
      <c r="U75" s="28"/>
      <c r="V75" s="17"/>
      <c r="W75" s="28"/>
      <c r="X75" s="28"/>
      <c r="Y75" s="28"/>
      <c r="Z75" s="28"/>
      <c r="AA75" s="28"/>
      <c r="AB75" s="42"/>
      <c r="AC75" s="43"/>
    </row>
    <row r="76" spans="1:29" ht="30" customHeight="1">
      <c r="A76" s="370"/>
      <c r="B76" s="15"/>
      <c r="C76" s="1382" t="s">
        <v>1747</v>
      </c>
      <c r="D76" s="1382"/>
      <c r="E76" s="23"/>
      <c r="F76" s="14"/>
      <c r="G76" s="14"/>
      <c r="H76" s="14"/>
      <c r="I76" s="14"/>
      <c r="J76" s="17"/>
      <c r="K76" s="17"/>
      <c r="L76" s="16"/>
      <c r="M76" s="17"/>
      <c r="N76" s="17"/>
      <c r="O76" s="17"/>
      <c r="P76" s="17"/>
      <c r="Q76" s="17"/>
      <c r="R76" s="17"/>
      <c r="S76" s="17"/>
      <c r="T76" s="17"/>
      <c r="U76" s="17"/>
      <c r="V76" s="17"/>
      <c r="W76" s="17"/>
      <c r="X76" s="17"/>
      <c r="Y76" s="17"/>
      <c r="Z76" s="17"/>
      <c r="AA76" s="17"/>
      <c r="AB76" s="42"/>
      <c r="AC76" s="43"/>
    </row>
    <row r="77" spans="1:29" ht="30" customHeight="1">
      <c r="A77" s="370"/>
      <c r="B77" s="15"/>
      <c r="C77" s="16"/>
      <c r="D77" s="16"/>
      <c r="E77" s="16"/>
      <c r="F77" s="17"/>
      <c r="G77" s="17"/>
      <c r="H77" s="17"/>
      <c r="I77" s="17"/>
      <c r="J77" s="17"/>
      <c r="K77" s="17"/>
      <c r="L77" s="16"/>
      <c r="M77" s="17"/>
      <c r="N77" s="17"/>
      <c r="O77" s="17"/>
      <c r="P77" s="17"/>
      <c r="Q77" s="17"/>
      <c r="R77" s="17"/>
      <c r="S77" s="17"/>
      <c r="T77" s="17"/>
      <c r="U77" s="17"/>
      <c r="V77" s="17"/>
      <c r="W77" s="17"/>
      <c r="X77" s="17"/>
      <c r="Y77" s="17"/>
      <c r="Z77" s="17"/>
      <c r="AA77" s="17"/>
      <c r="AB77" s="42"/>
      <c r="AC77" s="43"/>
    </row>
    <row r="78" spans="1:29" ht="30" customHeight="1">
      <c r="A78" s="370"/>
      <c r="B78" s="364" t="s">
        <v>1748</v>
      </c>
      <c r="C78" s="1382" t="s">
        <v>1734</v>
      </c>
      <c r="D78" s="1382"/>
      <c r="E78" s="23"/>
      <c r="F78" s="14"/>
      <c r="G78" s="14"/>
      <c r="H78" s="14"/>
      <c r="I78" s="14"/>
      <c r="J78" s="17"/>
      <c r="K78" s="17"/>
      <c r="L78" s="22" t="s">
        <v>645</v>
      </c>
      <c r="M78" s="17"/>
      <c r="N78" s="28"/>
      <c r="O78" s="28"/>
      <c r="P78" s="28"/>
      <c r="Q78" s="28"/>
      <c r="R78" s="28"/>
      <c r="S78" s="17"/>
      <c r="T78" s="28"/>
      <c r="U78" s="28"/>
      <c r="V78" s="17"/>
      <c r="W78" s="28"/>
      <c r="X78" s="28"/>
      <c r="Y78" s="28"/>
      <c r="Z78" s="28"/>
      <c r="AA78" s="28"/>
      <c r="AB78" s="42"/>
      <c r="AC78" s="43"/>
    </row>
    <row r="79" spans="1:29" ht="30" customHeight="1">
      <c r="A79" s="1429"/>
      <c r="B79" s="17"/>
      <c r="C79" s="17"/>
      <c r="D79" s="17"/>
      <c r="E79" s="17"/>
      <c r="F79" s="17"/>
      <c r="G79" s="17"/>
      <c r="H79" s="17"/>
      <c r="I79" s="17"/>
      <c r="J79" s="17"/>
      <c r="K79" s="17"/>
      <c r="L79" s="16"/>
      <c r="M79" s="17"/>
      <c r="N79" s="17"/>
      <c r="O79" s="17"/>
      <c r="P79" s="17"/>
      <c r="Q79" s="17"/>
      <c r="R79" s="17"/>
      <c r="S79" s="17"/>
      <c r="T79" s="17"/>
      <c r="U79" s="17"/>
      <c r="V79" s="17"/>
      <c r="W79" s="17"/>
      <c r="X79" s="17"/>
      <c r="Y79" s="17"/>
      <c r="Z79" s="17"/>
      <c r="AA79" s="17"/>
      <c r="AB79" s="42"/>
      <c r="AC79" s="43"/>
    </row>
    <row r="80" spans="1:29" ht="30" customHeight="1">
      <c r="A80" s="1429"/>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42"/>
      <c r="AC80" s="43"/>
    </row>
    <row r="81" spans="1:29" ht="30" customHeight="1">
      <c r="A81" s="1429"/>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42"/>
      <c r="AC81" s="43"/>
    </row>
    <row r="82" spans="1:29" ht="30" customHeight="1">
      <c r="A82" s="1429"/>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42"/>
      <c r="AC82" s="43"/>
    </row>
    <row r="83" spans="1:29" ht="30" customHeight="1">
      <c r="A83" s="1429"/>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42"/>
      <c r="AC83" s="43"/>
    </row>
    <row r="84" spans="1:29" ht="30" customHeight="1">
      <c r="A84" s="1429"/>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42"/>
      <c r="AC84" s="43"/>
    </row>
    <row r="85" spans="1:29" ht="30" customHeight="1">
      <c r="A85" s="1429"/>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42"/>
      <c r="AC85" s="43"/>
    </row>
    <row r="86" spans="1:29" ht="30" customHeight="1">
      <c r="A86" s="1429"/>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42"/>
      <c r="AC86" s="43"/>
    </row>
    <row r="87" spans="1:29" ht="30" customHeight="1">
      <c r="A87" s="46"/>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8"/>
      <c r="AC87" s="43"/>
    </row>
    <row r="88" spans="1:29" ht="27.9"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43"/>
    </row>
    <row r="89" spans="1:29" ht="27.9" customHeight="1">
      <c r="A89" s="1378"/>
      <c r="B89" s="1378"/>
      <c r="C89" s="1378"/>
      <c r="D89" s="1378"/>
      <c r="E89" s="1378"/>
      <c r="F89" s="1378"/>
      <c r="G89" s="1378"/>
      <c r="H89" s="1378"/>
      <c r="I89" s="1378"/>
      <c r="J89" s="1378"/>
      <c r="K89" s="1378"/>
      <c r="L89" s="1378"/>
      <c r="M89" s="1378"/>
      <c r="N89" s="1378"/>
      <c r="O89" s="1378"/>
      <c r="P89" s="1378"/>
      <c r="Q89" s="1378"/>
      <c r="R89" s="1378"/>
      <c r="S89" s="1378"/>
      <c r="T89" s="1378"/>
      <c r="U89" s="1378"/>
      <c r="V89" s="1378"/>
      <c r="W89" s="1378"/>
      <c r="X89" s="1378"/>
      <c r="Y89" s="1378"/>
      <c r="Z89" s="1378"/>
      <c r="AA89" s="1378"/>
      <c r="AB89" s="1378"/>
      <c r="AC89" s="43"/>
    </row>
    <row r="90" spans="1:29" ht="27.9" customHeight="1">
      <c r="A90" s="2147">
        <v>24</v>
      </c>
      <c r="B90" s="2147"/>
      <c r="C90" s="2147"/>
      <c r="D90" s="2147"/>
      <c r="E90" s="2147"/>
      <c r="F90" s="2147"/>
      <c r="G90" s="2147"/>
      <c r="H90" s="2147"/>
      <c r="I90" s="2147"/>
      <c r="J90" s="2147"/>
      <c r="K90" s="2147"/>
      <c r="L90" s="2147"/>
      <c r="M90" s="2147"/>
      <c r="N90" s="2147"/>
      <c r="O90" s="2147"/>
      <c r="P90" s="2147"/>
      <c r="Q90" s="2147"/>
      <c r="R90" s="2147"/>
      <c r="S90" s="2147"/>
      <c r="T90" s="2147"/>
      <c r="U90" s="2147"/>
      <c r="V90" s="2147"/>
      <c r="W90" s="2147"/>
      <c r="X90" s="2147"/>
      <c r="Y90" s="2147"/>
      <c r="Z90" s="2147"/>
      <c r="AA90" s="2147"/>
      <c r="AB90" s="2147"/>
      <c r="AC90" s="43"/>
    </row>
    <row r="91" spans="1:29" s="1" customFormat="1" ht="30" customHeight="1">
      <c r="A91" s="2147"/>
      <c r="B91" s="2147"/>
      <c r="C91" s="2147"/>
      <c r="D91" s="2147"/>
      <c r="E91" s="2147"/>
      <c r="F91" s="2147"/>
      <c r="G91" s="2147"/>
      <c r="H91" s="2147"/>
      <c r="I91" s="2147"/>
      <c r="J91" s="2147"/>
      <c r="K91" s="2147"/>
      <c r="L91" s="2147"/>
      <c r="M91" s="2147"/>
      <c r="N91" s="2147"/>
      <c r="O91" s="2147"/>
      <c r="P91" s="2147"/>
      <c r="Q91" s="2147"/>
      <c r="R91" s="2147"/>
      <c r="S91" s="2147"/>
      <c r="T91" s="2147"/>
      <c r="U91" s="2147"/>
      <c r="V91" s="2147"/>
      <c r="W91" s="2147"/>
      <c r="X91" s="2147"/>
      <c r="Y91" s="2147"/>
      <c r="Z91" s="2147"/>
      <c r="AA91" s="2147"/>
      <c r="AB91" s="2147"/>
      <c r="AC91" s="17"/>
    </row>
    <row r="92" spans="1:29" ht="24.9" customHeight="1">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row>
    <row r="93" spans="1:29" ht="30">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row>
    <row r="94" spans="1:29" ht="30">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row>
    <row r="95" spans="1:29" ht="30">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row>
    <row r="96" spans="1:29" ht="30">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row>
    <row r="97" spans="1:29" ht="30">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row>
    <row r="98" spans="1:29" ht="30">
      <c r="A98" s="43"/>
      <c r="B98" s="43"/>
      <c r="C98" s="43"/>
      <c r="D98" s="43"/>
      <c r="E98" s="43"/>
      <c r="F98" s="43"/>
      <c r="G98" s="43"/>
      <c r="H98" s="43"/>
      <c r="I98" s="43"/>
      <c r="J98" s="43"/>
      <c r="K98" s="43"/>
      <c r="L98" s="43"/>
      <c r="M98" s="43"/>
      <c r="N98" s="43"/>
      <c r="O98" s="43"/>
      <c r="P98" s="43"/>
      <c r="Q98" s="43"/>
      <c r="R98" s="43"/>
      <c r="S98" s="43"/>
      <c r="T98" s="17"/>
      <c r="U98" s="43"/>
      <c r="V98" s="43"/>
      <c r="W98" s="43"/>
      <c r="X98" s="43"/>
      <c r="Y98" s="43"/>
      <c r="Z98" s="43"/>
      <c r="AA98" s="43"/>
      <c r="AB98" s="43"/>
      <c r="AC98" s="43"/>
    </row>
    <row r="99" spans="1:29" ht="30">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row>
    <row r="100" spans="1:29" ht="30">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row>
    <row r="101" spans="1:29" ht="30">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row>
    <row r="102" spans="1:29" ht="30">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row>
    <row r="103" spans="1:29" ht="30">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row>
    <row r="104" spans="1:29" ht="30">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row>
    <row r="105" spans="1:29" ht="30">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row>
    <row r="106" spans="1:29" ht="30">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row>
    <row r="107" spans="1:29" ht="30">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row>
    <row r="108" spans="1:29" ht="30">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row>
    <row r="109" spans="1:29" ht="30">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row>
    <row r="110" spans="1:29" ht="30">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row>
    <row r="111" spans="1:29" ht="30">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row>
    <row r="112" spans="1:29" ht="30">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row>
    <row r="113" spans="1:29" ht="30">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row>
    <row r="114" spans="1:29" ht="30">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row>
    <row r="115" spans="1:29" ht="30">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row>
    <row r="116" spans="1:29" ht="30">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row>
    <row r="117" spans="1:29" ht="30">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row>
    <row r="118" spans="1:29" ht="30">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row>
    <row r="119" spans="1:29" ht="30">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c r="AC119" s="43"/>
    </row>
    <row r="120" spans="1:29" ht="30">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row>
    <row r="121" spans="1:29" ht="30">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row>
    <row r="122" spans="1:29" ht="30">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row>
    <row r="123" spans="1:29" ht="30">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row>
    <row r="124" spans="1:29" ht="30">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row>
    <row r="125" spans="1:29" ht="30">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row>
    <row r="126" spans="1:29" ht="30">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row>
    <row r="127" spans="1:29" ht="30">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row>
    <row r="128" spans="1:29" ht="30">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row>
    <row r="129" spans="1:29" ht="30">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row>
    <row r="130" spans="1:29" ht="30">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row>
    <row r="131" spans="1:29" ht="30">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row>
    <row r="132" spans="1:29" ht="30">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row>
    <row r="133" spans="1:29" ht="30">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row>
    <row r="134" spans="1:29" ht="30">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row>
    <row r="135" spans="1:29" ht="30">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row>
    <row r="136" spans="1:29" ht="30">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row>
    <row r="137" spans="1:29" ht="30">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row>
    <row r="138" spans="1:29" ht="30">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row>
    <row r="139" spans="1:29" ht="30">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row>
    <row r="140" spans="1:29" ht="30">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row>
    <row r="141" spans="1:29" ht="30">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row>
    <row r="142" spans="1:29" ht="30">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row>
    <row r="143" spans="1:29" ht="30">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row>
    <row r="144" spans="1:29" ht="30">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row>
    <row r="145" spans="14:14" ht="30">
      <c r="N145" s="43"/>
    </row>
  </sheetData>
  <mergeCells count="17">
    <mergeCell ref="A90:AB90"/>
    <mergeCell ref="A91:AB91"/>
    <mergeCell ref="C46:D47"/>
    <mergeCell ref="I46:J47"/>
    <mergeCell ref="E46:G47"/>
    <mergeCell ref="K46:M47"/>
    <mergeCell ref="N44:R44"/>
    <mergeCell ref="T44:U44"/>
    <mergeCell ref="W44:AA44"/>
    <mergeCell ref="N63:R63"/>
    <mergeCell ref="T63:U63"/>
    <mergeCell ref="W63:AA63"/>
    <mergeCell ref="A2:AB2"/>
    <mergeCell ref="A5:AB5"/>
    <mergeCell ref="N27:R27"/>
    <mergeCell ref="T27:U27"/>
    <mergeCell ref="W27:AA27"/>
  </mergeCells>
  <printOptions horizontalCentered="1"/>
  <pageMargins left="0.511811023622047" right="0.511811023622047" top="0.511811023622047" bottom="0.23622047244094499" header="0" footer="0"/>
  <pageSetup paperSize="9" scale="2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BR82"/>
  <sheetViews>
    <sheetView showGridLines="0" view="pageBreakPreview" topLeftCell="A39" zoomScale="40" zoomScaleNormal="100" zoomScaleSheetLayoutView="40" workbookViewId="0">
      <selection activeCell="CB34" sqref="CB34"/>
    </sheetView>
  </sheetViews>
  <sheetFormatPr defaultColWidth="9" defaultRowHeight="27.6"/>
  <cols>
    <col min="1" max="1" width="4" style="334" customWidth="1"/>
    <col min="2" max="66" width="3.88671875" style="334" customWidth="1"/>
    <col min="67" max="67" width="6" style="334" customWidth="1"/>
    <col min="68" max="77" width="3.88671875" style="334" customWidth="1"/>
    <col min="78" max="258" width="9.109375" style="334"/>
    <col min="259" max="275" width="8.109375" style="334" customWidth="1"/>
    <col min="276" max="276" width="18" style="334" customWidth="1"/>
    <col min="277" max="280" width="8.109375" style="334" customWidth="1"/>
    <col min="281" max="514" width="9.109375" style="334"/>
    <col min="515" max="531" width="8.109375" style="334" customWidth="1"/>
    <col min="532" max="532" width="18" style="334" customWidth="1"/>
    <col min="533" max="536" width="8.109375" style="334" customWidth="1"/>
    <col min="537" max="770" width="9.109375" style="334"/>
    <col min="771" max="787" width="8.109375" style="334" customWidth="1"/>
    <col min="788" max="788" width="18" style="334" customWidth="1"/>
    <col min="789" max="792" width="8.109375" style="334" customWidth="1"/>
    <col min="793" max="1026" width="9.109375" style="334"/>
    <col min="1027" max="1043" width="8.109375" style="334" customWidth="1"/>
    <col min="1044" max="1044" width="18" style="334" customWidth="1"/>
    <col min="1045" max="1048" width="8.109375" style="334" customWidth="1"/>
    <col min="1049" max="1282" width="9.109375" style="334"/>
    <col min="1283" max="1299" width="8.109375" style="334" customWidth="1"/>
    <col min="1300" max="1300" width="18" style="334" customWidth="1"/>
    <col min="1301" max="1304" width="8.109375" style="334" customWidth="1"/>
    <col min="1305" max="1538" width="9.109375" style="334"/>
    <col min="1539" max="1555" width="8.109375" style="334" customWidth="1"/>
    <col min="1556" max="1556" width="18" style="334" customWidth="1"/>
    <col min="1557" max="1560" width="8.109375" style="334" customWidth="1"/>
    <col min="1561" max="1794" width="9.109375" style="334"/>
    <col min="1795" max="1811" width="8.109375" style="334" customWidth="1"/>
    <col min="1812" max="1812" width="18" style="334" customWidth="1"/>
    <col min="1813" max="1816" width="8.109375" style="334" customWidth="1"/>
    <col min="1817" max="2050" width="9.109375" style="334"/>
    <col min="2051" max="2067" width="8.109375" style="334" customWidth="1"/>
    <col min="2068" max="2068" width="18" style="334" customWidth="1"/>
    <col min="2069" max="2072" width="8.109375" style="334" customWidth="1"/>
    <col min="2073" max="2306" width="9.109375" style="334"/>
    <col min="2307" max="2323" width="8.109375" style="334" customWidth="1"/>
    <col min="2324" max="2324" width="18" style="334" customWidth="1"/>
    <col min="2325" max="2328" width="8.109375" style="334" customWidth="1"/>
    <col min="2329" max="2562" width="9.109375" style="334"/>
    <col min="2563" max="2579" width="8.109375" style="334" customWidth="1"/>
    <col min="2580" max="2580" width="18" style="334" customWidth="1"/>
    <col min="2581" max="2584" width="8.109375" style="334" customWidth="1"/>
    <col min="2585" max="2818" width="9.109375" style="334"/>
    <col min="2819" max="2835" width="8.109375" style="334" customWidth="1"/>
    <col min="2836" max="2836" width="18" style="334" customWidth="1"/>
    <col min="2837" max="2840" width="8.109375" style="334" customWidth="1"/>
    <col min="2841" max="3074" width="9.109375" style="334"/>
    <col min="3075" max="3091" width="8.109375" style="334" customWidth="1"/>
    <col min="3092" max="3092" width="18" style="334" customWidth="1"/>
    <col min="3093" max="3096" width="8.109375" style="334" customWidth="1"/>
    <col min="3097" max="3330" width="9.109375" style="334"/>
    <col min="3331" max="3347" width="8.109375" style="334" customWidth="1"/>
    <col min="3348" max="3348" width="18" style="334" customWidth="1"/>
    <col min="3349" max="3352" width="8.109375" style="334" customWidth="1"/>
    <col min="3353" max="3586" width="9.109375" style="334"/>
    <col min="3587" max="3603" width="8.109375" style="334" customWidth="1"/>
    <col min="3604" max="3604" width="18" style="334" customWidth="1"/>
    <col min="3605" max="3608" width="8.109375" style="334" customWidth="1"/>
    <col min="3609" max="3842" width="9.109375" style="334"/>
    <col min="3843" max="3859" width="8.109375" style="334" customWidth="1"/>
    <col min="3860" max="3860" width="18" style="334" customWidth="1"/>
    <col min="3861" max="3864" width="8.109375" style="334" customWidth="1"/>
    <col min="3865" max="4098" width="9.109375" style="334"/>
    <col min="4099" max="4115" width="8.109375" style="334" customWidth="1"/>
    <col min="4116" max="4116" width="18" style="334" customWidth="1"/>
    <col min="4117" max="4120" width="8.109375" style="334" customWidth="1"/>
    <col min="4121" max="4354" width="9.109375" style="334"/>
    <col min="4355" max="4371" width="8.109375" style="334" customWidth="1"/>
    <col min="4372" max="4372" width="18" style="334" customWidth="1"/>
    <col min="4373" max="4376" width="8.109375" style="334" customWidth="1"/>
    <col min="4377" max="4610" width="9.109375" style="334"/>
    <col min="4611" max="4627" width="8.109375" style="334" customWidth="1"/>
    <col min="4628" max="4628" width="18" style="334" customWidth="1"/>
    <col min="4629" max="4632" width="8.109375" style="334" customWidth="1"/>
    <col min="4633" max="4866" width="9.109375" style="334"/>
    <col min="4867" max="4883" width="8.109375" style="334" customWidth="1"/>
    <col min="4884" max="4884" width="18" style="334" customWidth="1"/>
    <col min="4885" max="4888" width="8.109375" style="334" customWidth="1"/>
    <col min="4889" max="5122" width="9.109375" style="334"/>
    <col min="5123" max="5139" width="8.109375" style="334" customWidth="1"/>
    <col min="5140" max="5140" width="18" style="334" customWidth="1"/>
    <col min="5141" max="5144" width="8.109375" style="334" customWidth="1"/>
    <col min="5145" max="5378" width="9.109375" style="334"/>
    <col min="5379" max="5395" width="8.109375" style="334" customWidth="1"/>
    <col min="5396" max="5396" width="18" style="334" customWidth="1"/>
    <col min="5397" max="5400" width="8.109375" style="334" customWidth="1"/>
    <col min="5401" max="5634" width="9.109375" style="334"/>
    <col min="5635" max="5651" width="8.109375" style="334" customWidth="1"/>
    <col min="5652" max="5652" width="18" style="334" customWidth="1"/>
    <col min="5653" max="5656" width="8.109375" style="334" customWidth="1"/>
    <col min="5657" max="5890" width="9.109375" style="334"/>
    <col min="5891" max="5907" width="8.109375" style="334" customWidth="1"/>
    <col min="5908" max="5908" width="18" style="334" customWidth="1"/>
    <col min="5909" max="5912" width="8.109375" style="334" customWidth="1"/>
    <col min="5913" max="6146" width="9.109375" style="334"/>
    <col min="6147" max="6163" width="8.109375" style="334" customWidth="1"/>
    <col min="6164" max="6164" width="18" style="334" customWidth="1"/>
    <col min="6165" max="6168" width="8.109375" style="334" customWidth="1"/>
    <col min="6169" max="6402" width="9.109375" style="334"/>
    <col min="6403" max="6419" width="8.109375" style="334" customWidth="1"/>
    <col min="6420" max="6420" width="18" style="334" customWidth="1"/>
    <col min="6421" max="6424" width="8.109375" style="334" customWidth="1"/>
    <col min="6425" max="6658" width="9.109375" style="334"/>
    <col min="6659" max="6675" width="8.109375" style="334" customWidth="1"/>
    <col min="6676" max="6676" width="18" style="334" customWidth="1"/>
    <col min="6677" max="6680" width="8.109375" style="334" customWidth="1"/>
    <col min="6681" max="6914" width="9.109375" style="334"/>
    <col min="6915" max="6931" width="8.109375" style="334" customWidth="1"/>
    <col min="6932" max="6932" width="18" style="334" customWidth="1"/>
    <col min="6933" max="6936" width="8.109375" style="334" customWidth="1"/>
    <col min="6937" max="7170" width="9.109375" style="334"/>
    <col min="7171" max="7187" width="8.109375" style="334" customWidth="1"/>
    <col min="7188" max="7188" width="18" style="334" customWidth="1"/>
    <col min="7189" max="7192" width="8.109375" style="334" customWidth="1"/>
    <col min="7193" max="7426" width="9.109375" style="334"/>
    <col min="7427" max="7443" width="8.109375" style="334" customWidth="1"/>
    <col min="7444" max="7444" width="18" style="334" customWidth="1"/>
    <col min="7445" max="7448" width="8.109375" style="334" customWidth="1"/>
    <col min="7449" max="7682" width="9.109375" style="334"/>
    <col min="7683" max="7699" width="8.109375" style="334" customWidth="1"/>
    <col min="7700" max="7700" width="18" style="334" customWidth="1"/>
    <col min="7701" max="7704" width="8.109375" style="334" customWidth="1"/>
    <col min="7705" max="7938" width="9.109375" style="334"/>
    <col min="7939" max="7955" width="8.109375" style="334" customWidth="1"/>
    <col min="7956" max="7956" width="18" style="334" customWidth="1"/>
    <col min="7957" max="7960" width="8.109375" style="334" customWidth="1"/>
    <col min="7961" max="8194" width="9.109375" style="334"/>
    <col min="8195" max="8211" width="8.109375" style="334" customWidth="1"/>
    <col min="8212" max="8212" width="18" style="334" customWidth="1"/>
    <col min="8213" max="8216" width="8.109375" style="334" customWidth="1"/>
    <col min="8217" max="8450" width="9.109375" style="334"/>
    <col min="8451" max="8467" width="8.109375" style="334" customWidth="1"/>
    <col min="8468" max="8468" width="18" style="334" customWidth="1"/>
    <col min="8469" max="8472" width="8.109375" style="334" customWidth="1"/>
    <col min="8473" max="8706" width="9.109375" style="334"/>
    <col min="8707" max="8723" width="8.109375" style="334" customWidth="1"/>
    <col min="8724" max="8724" width="18" style="334" customWidth="1"/>
    <col min="8725" max="8728" width="8.109375" style="334" customWidth="1"/>
    <col min="8729" max="8962" width="9.109375" style="334"/>
    <col min="8963" max="8979" width="8.109375" style="334" customWidth="1"/>
    <col min="8980" max="8980" width="18" style="334" customWidth="1"/>
    <col min="8981" max="8984" width="8.109375" style="334" customWidth="1"/>
    <col min="8985" max="9218" width="9.109375" style="334"/>
    <col min="9219" max="9235" width="8.109375" style="334" customWidth="1"/>
    <col min="9236" max="9236" width="18" style="334" customWidth="1"/>
    <col min="9237" max="9240" width="8.109375" style="334" customWidth="1"/>
    <col min="9241" max="9474" width="9.109375" style="334"/>
    <col min="9475" max="9491" width="8.109375" style="334" customWidth="1"/>
    <col min="9492" max="9492" width="18" style="334" customWidth="1"/>
    <col min="9493" max="9496" width="8.109375" style="334" customWidth="1"/>
    <col min="9497" max="9730" width="9.109375" style="334"/>
    <col min="9731" max="9747" width="8.109375" style="334" customWidth="1"/>
    <col min="9748" max="9748" width="18" style="334" customWidth="1"/>
    <col min="9749" max="9752" width="8.109375" style="334" customWidth="1"/>
    <col min="9753" max="9986" width="9.109375" style="334"/>
    <col min="9987" max="10003" width="8.109375" style="334" customWidth="1"/>
    <col min="10004" max="10004" width="18" style="334" customWidth="1"/>
    <col min="10005" max="10008" width="8.109375" style="334" customWidth="1"/>
    <col min="10009" max="10242" width="9.109375" style="334"/>
    <col min="10243" max="10259" width="8.109375" style="334" customWidth="1"/>
    <col min="10260" max="10260" width="18" style="334" customWidth="1"/>
    <col min="10261" max="10264" width="8.109375" style="334" customWidth="1"/>
    <col min="10265" max="10498" width="9.109375" style="334"/>
    <col min="10499" max="10515" width="8.109375" style="334" customWidth="1"/>
    <col min="10516" max="10516" width="18" style="334" customWidth="1"/>
    <col min="10517" max="10520" width="8.109375" style="334" customWidth="1"/>
    <col min="10521" max="10754" width="9.109375" style="334"/>
    <col min="10755" max="10771" width="8.109375" style="334" customWidth="1"/>
    <col min="10772" max="10772" width="18" style="334" customWidth="1"/>
    <col min="10773" max="10776" width="8.109375" style="334" customWidth="1"/>
    <col min="10777" max="11010" width="9.109375" style="334"/>
    <col min="11011" max="11027" width="8.109375" style="334" customWidth="1"/>
    <col min="11028" max="11028" width="18" style="334" customWidth="1"/>
    <col min="11029" max="11032" width="8.109375" style="334" customWidth="1"/>
    <col min="11033" max="11266" width="9.109375" style="334"/>
    <col min="11267" max="11283" width="8.109375" style="334" customWidth="1"/>
    <col min="11284" max="11284" width="18" style="334" customWidth="1"/>
    <col min="11285" max="11288" width="8.109375" style="334" customWidth="1"/>
    <col min="11289" max="11522" width="9.109375" style="334"/>
    <col min="11523" max="11539" width="8.109375" style="334" customWidth="1"/>
    <col min="11540" max="11540" width="18" style="334" customWidth="1"/>
    <col min="11541" max="11544" width="8.109375" style="334" customWidth="1"/>
    <col min="11545" max="11778" width="9.109375" style="334"/>
    <col min="11779" max="11795" width="8.109375" style="334" customWidth="1"/>
    <col min="11796" max="11796" width="18" style="334" customWidth="1"/>
    <col min="11797" max="11800" width="8.109375" style="334" customWidth="1"/>
    <col min="11801" max="12034" width="9.109375" style="334"/>
    <col min="12035" max="12051" width="8.109375" style="334" customWidth="1"/>
    <col min="12052" max="12052" width="18" style="334" customWidth="1"/>
    <col min="12053" max="12056" width="8.109375" style="334" customWidth="1"/>
    <col min="12057" max="12290" width="9.109375" style="334"/>
    <col min="12291" max="12307" width="8.109375" style="334" customWidth="1"/>
    <col min="12308" max="12308" width="18" style="334" customWidth="1"/>
    <col min="12309" max="12312" width="8.109375" style="334" customWidth="1"/>
    <col min="12313" max="12546" width="9.109375" style="334"/>
    <col min="12547" max="12563" width="8.109375" style="334" customWidth="1"/>
    <col min="12564" max="12564" width="18" style="334" customWidth="1"/>
    <col min="12565" max="12568" width="8.109375" style="334" customWidth="1"/>
    <col min="12569" max="12802" width="9.109375" style="334"/>
    <col min="12803" max="12819" width="8.109375" style="334" customWidth="1"/>
    <col min="12820" max="12820" width="18" style="334" customWidth="1"/>
    <col min="12821" max="12824" width="8.109375" style="334" customWidth="1"/>
    <col min="12825" max="13058" width="9.109375" style="334"/>
    <col min="13059" max="13075" width="8.109375" style="334" customWidth="1"/>
    <col min="13076" max="13076" width="18" style="334" customWidth="1"/>
    <col min="13077" max="13080" width="8.109375" style="334" customWidth="1"/>
    <col min="13081" max="13314" width="9.109375" style="334"/>
    <col min="13315" max="13331" width="8.109375" style="334" customWidth="1"/>
    <col min="13332" max="13332" width="18" style="334" customWidth="1"/>
    <col min="13333" max="13336" width="8.109375" style="334" customWidth="1"/>
    <col min="13337" max="13570" width="9.109375" style="334"/>
    <col min="13571" max="13587" width="8.109375" style="334" customWidth="1"/>
    <col min="13588" max="13588" width="18" style="334" customWidth="1"/>
    <col min="13589" max="13592" width="8.109375" style="334" customWidth="1"/>
    <col min="13593" max="13826" width="9.109375" style="334"/>
    <col min="13827" max="13843" width="8.109375" style="334" customWidth="1"/>
    <col min="13844" max="13844" width="18" style="334" customWidth="1"/>
    <col min="13845" max="13848" width="8.109375" style="334" customWidth="1"/>
    <col min="13849" max="14082" width="9.109375" style="334"/>
    <col min="14083" max="14099" width="8.109375" style="334" customWidth="1"/>
    <col min="14100" max="14100" width="18" style="334" customWidth="1"/>
    <col min="14101" max="14104" width="8.109375" style="334" customWidth="1"/>
    <col min="14105" max="14338" width="9.109375" style="334"/>
    <col min="14339" max="14355" width="8.109375" style="334" customWidth="1"/>
    <col min="14356" max="14356" width="18" style="334" customWidth="1"/>
    <col min="14357" max="14360" width="8.109375" style="334" customWidth="1"/>
    <col min="14361" max="14594" width="9.109375" style="334"/>
    <col min="14595" max="14611" width="8.109375" style="334" customWidth="1"/>
    <col min="14612" max="14612" width="18" style="334" customWidth="1"/>
    <col min="14613" max="14616" width="8.109375" style="334" customWidth="1"/>
    <col min="14617" max="14850" width="9.109375" style="334"/>
    <col min="14851" max="14867" width="8.109375" style="334" customWidth="1"/>
    <col min="14868" max="14868" width="18" style="334" customWidth="1"/>
    <col min="14869" max="14872" width="8.109375" style="334" customWidth="1"/>
    <col min="14873" max="15106" width="9.109375" style="334"/>
    <col min="15107" max="15123" width="8.109375" style="334" customWidth="1"/>
    <col min="15124" max="15124" width="18" style="334" customWidth="1"/>
    <col min="15125" max="15128" width="8.109375" style="334" customWidth="1"/>
    <col min="15129" max="15362" width="9.109375" style="334"/>
    <col min="15363" max="15379" width="8.109375" style="334" customWidth="1"/>
    <col min="15380" max="15380" width="18" style="334" customWidth="1"/>
    <col min="15381" max="15384" width="8.109375" style="334" customWidth="1"/>
    <col min="15385" max="15618" width="9.109375" style="334"/>
    <col min="15619" max="15635" width="8.109375" style="334" customWidth="1"/>
    <col min="15636" max="15636" width="18" style="334" customWidth="1"/>
    <col min="15637" max="15640" width="8.109375" style="334" customWidth="1"/>
    <col min="15641" max="15874" width="9.109375" style="334"/>
    <col min="15875" max="15891" width="8.109375" style="334" customWidth="1"/>
    <col min="15892" max="15892" width="18" style="334" customWidth="1"/>
    <col min="15893" max="15896" width="8.109375" style="334" customWidth="1"/>
    <col min="15897" max="16130" width="9.109375" style="334"/>
    <col min="16131" max="16147" width="8.109375" style="334" customWidth="1"/>
    <col min="16148" max="16148" width="18" style="334" customWidth="1"/>
    <col min="16149" max="16152" width="8.109375" style="334" customWidth="1"/>
    <col min="16153" max="16384" width="9.109375" style="334"/>
  </cols>
  <sheetData>
    <row r="2" spans="2:70" ht="39.9" customHeight="1">
      <c r="B2" s="1548" t="s">
        <v>690</v>
      </c>
      <c r="C2" s="1549"/>
      <c r="D2" s="1549"/>
      <c r="E2" s="1549"/>
      <c r="F2" s="1549"/>
      <c r="G2" s="1549"/>
      <c r="H2" s="1549"/>
      <c r="I2" s="1549"/>
      <c r="J2" s="1549"/>
      <c r="K2" s="1549"/>
      <c r="L2" s="1549"/>
      <c r="M2" s="1549"/>
      <c r="N2" s="1549"/>
      <c r="O2" s="1549"/>
      <c r="P2" s="1549"/>
      <c r="Q2" s="1549"/>
      <c r="R2" s="1549"/>
      <c r="S2" s="1549"/>
      <c r="T2" s="1549"/>
      <c r="U2" s="1549"/>
      <c r="V2" s="1549"/>
      <c r="W2" s="1549"/>
      <c r="X2" s="1549"/>
      <c r="Y2" s="1549"/>
      <c r="Z2" s="1549"/>
      <c r="AA2" s="1549"/>
      <c r="AB2" s="1549"/>
      <c r="AC2" s="1549"/>
      <c r="AD2" s="1549"/>
      <c r="AE2" s="1549"/>
      <c r="AF2" s="1549"/>
      <c r="AG2" s="1549"/>
      <c r="AH2" s="1549"/>
      <c r="AI2" s="1549"/>
      <c r="AJ2" s="1549"/>
      <c r="AK2" s="1549"/>
      <c r="AL2" s="1549"/>
      <c r="AM2" s="1549"/>
      <c r="AN2" s="1549"/>
      <c r="AO2" s="1549"/>
      <c r="AP2" s="1549"/>
      <c r="AQ2" s="1549"/>
      <c r="AR2" s="1549"/>
      <c r="AS2" s="1549"/>
      <c r="AT2" s="1549"/>
      <c r="AU2" s="1549"/>
      <c r="AV2" s="1549"/>
      <c r="AW2" s="1549"/>
      <c r="AX2" s="1549"/>
      <c r="AY2" s="1549"/>
      <c r="AZ2" s="1549"/>
      <c r="BA2" s="1549"/>
      <c r="BB2" s="1549"/>
      <c r="BC2" s="1549"/>
      <c r="BD2" s="1549"/>
      <c r="BE2" s="1549"/>
      <c r="BF2" s="1549"/>
      <c r="BG2" s="1549"/>
      <c r="BH2" s="1549"/>
      <c r="BI2" s="1549"/>
      <c r="BJ2" s="1549"/>
      <c r="BK2" s="1549"/>
      <c r="BL2" s="1549"/>
      <c r="BM2" s="1549"/>
      <c r="BN2" s="1549"/>
      <c r="BO2" s="1549"/>
      <c r="BP2" s="1549"/>
      <c r="BQ2" s="1549"/>
      <c r="BR2" s="1550"/>
    </row>
    <row r="3" spans="2:70" ht="39.9" customHeight="1">
      <c r="B3" s="1551"/>
      <c r="C3" s="1552"/>
      <c r="D3" s="1552"/>
      <c r="E3" s="1552"/>
      <c r="F3" s="1552"/>
      <c r="G3" s="1552"/>
      <c r="H3" s="1552"/>
      <c r="I3" s="1552"/>
      <c r="J3" s="1552"/>
      <c r="K3" s="1552"/>
      <c r="L3" s="1552"/>
      <c r="M3" s="1552"/>
      <c r="N3" s="1552"/>
      <c r="O3" s="1552"/>
      <c r="P3" s="1552"/>
      <c r="Q3" s="1552"/>
      <c r="R3" s="1552"/>
      <c r="S3" s="1552"/>
      <c r="T3" s="1552"/>
      <c r="U3" s="1552"/>
      <c r="V3" s="1552"/>
      <c r="W3" s="1552"/>
      <c r="X3" s="1552"/>
      <c r="Y3" s="1552"/>
      <c r="Z3" s="1552"/>
      <c r="AA3" s="1552"/>
      <c r="AB3" s="1552"/>
      <c r="AC3" s="1552"/>
      <c r="AD3" s="1552"/>
      <c r="AE3" s="1552"/>
      <c r="AF3" s="1552"/>
      <c r="AG3" s="1552"/>
      <c r="AH3" s="1552"/>
      <c r="AI3" s="1552"/>
      <c r="AJ3" s="1552"/>
      <c r="AK3" s="1552"/>
      <c r="AL3" s="1552"/>
      <c r="AM3" s="1552"/>
      <c r="AN3" s="1552"/>
      <c r="AO3" s="1552"/>
      <c r="AP3" s="1552"/>
      <c r="AQ3" s="1552"/>
      <c r="AR3" s="1552"/>
      <c r="AS3" s="1552"/>
      <c r="AT3" s="1552"/>
      <c r="AU3" s="1552"/>
      <c r="AV3" s="1552"/>
      <c r="AW3" s="1552"/>
      <c r="AX3" s="1552"/>
      <c r="AY3" s="1552"/>
      <c r="AZ3" s="1552"/>
      <c r="BA3" s="1552"/>
      <c r="BB3" s="1552"/>
      <c r="BC3" s="1552"/>
      <c r="BD3" s="1552"/>
      <c r="BE3" s="1552"/>
      <c r="BF3" s="1552"/>
      <c r="BG3" s="1552"/>
      <c r="BH3" s="1552"/>
      <c r="BI3" s="1552"/>
      <c r="BJ3" s="1552"/>
      <c r="BK3" s="1552"/>
      <c r="BL3" s="1552"/>
      <c r="BM3" s="1552"/>
      <c r="BN3" s="1552"/>
      <c r="BO3" s="1552"/>
      <c r="BP3" s="1552"/>
      <c r="BQ3" s="1552"/>
      <c r="BR3" s="1553"/>
    </row>
    <row r="4" spans="2:70" ht="24.75" customHeight="1">
      <c r="B4" s="1393"/>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45"/>
    </row>
    <row r="5" spans="2:70" ht="30" customHeight="1">
      <c r="B5" s="1393"/>
      <c r="C5" s="336" t="s">
        <v>691</v>
      </c>
      <c r="D5" s="336"/>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5"/>
      <c r="AT5" s="335"/>
      <c r="AU5" s="335"/>
      <c r="AV5" s="335"/>
      <c r="AW5" s="335"/>
      <c r="AX5" s="335"/>
      <c r="AY5" s="335"/>
      <c r="AZ5" s="335"/>
      <c r="BA5" s="335"/>
      <c r="BB5" s="335"/>
      <c r="BC5" s="335"/>
      <c r="BD5" s="335"/>
      <c r="BE5" s="335"/>
      <c r="BF5" s="335"/>
      <c r="BG5" s="335"/>
      <c r="BH5" s="335"/>
      <c r="BI5" s="335"/>
      <c r="BJ5" s="335"/>
      <c r="BK5" s="335"/>
      <c r="BL5" s="335"/>
      <c r="BM5" s="335"/>
      <c r="BN5" s="335"/>
      <c r="BO5" s="335"/>
      <c r="BP5" s="335"/>
      <c r="BQ5" s="335"/>
      <c r="BR5" s="345"/>
    </row>
    <row r="6" spans="2:70" ht="30" customHeight="1">
      <c r="B6" s="1393"/>
      <c r="C6" s="337" t="s">
        <v>692</v>
      </c>
      <c r="D6" s="337"/>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5"/>
      <c r="AT6" s="335"/>
      <c r="AU6" s="335"/>
      <c r="AV6" s="335"/>
      <c r="AW6" s="335"/>
      <c r="AX6" s="335"/>
      <c r="AY6" s="335"/>
      <c r="AZ6" s="335"/>
      <c r="BA6" s="335"/>
      <c r="BB6" s="335"/>
      <c r="BC6" s="335"/>
      <c r="BD6" s="335"/>
      <c r="BE6" s="335"/>
      <c r="BF6" s="335"/>
      <c r="BG6" s="335"/>
      <c r="BH6" s="335"/>
      <c r="BI6" s="335"/>
      <c r="BJ6" s="335"/>
      <c r="BK6" s="335"/>
      <c r="BL6" s="335"/>
      <c r="BM6" s="335"/>
      <c r="BN6" s="335"/>
      <c r="BO6" s="335"/>
      <c r="BP6" s="335"/>
      <c r="BQ6" s="335"/>
      <c r="BR6" s="345"/>
    </row>
    <row r="7" spans="2:70" ht="21.75" customHeight="1">
      <c r="B7" s="1393"/>
      <c r="C7" s="335"/>
      <c r="D7" s="335"/>
      <c r="E7" s="335"/>
      <c r="F7" s="335"/>
      <c r="G7" s="335"/>
      <c r="H7" s="335"/>
      <c r="I7" s="335"/>
      <c r="J7" s="335"/>
      <c r="K7" s="335"/>
      <c r="L7" s="335"/>
      <c r="M7" s="335"/>
      <c r="N7" s="335"/>
      <c r="O7" s="335"/>
      <c r="P7" s="335"/>
      <c r="Q7" s="335"/>
      <c r="R7" s="335"/>
      <c r="S7" s="335"/>
      <c r="T7" s="335"/>
      <c r="U7" s="335"/>
      <c r="V7" s="335"/>
      <c r="W7" s="335"/>
      <c r="X7" s="335"/>
      <c r="Y7" s="335"/>
      <c r="Z7" s="335"/>
      <c r="AA7" s="335"/>
      <c r="AB7" s="335"/>
      <c r="AC7" s="335"/>
      <c r="AD7" s="335"/>
      <c r="AE7" s="335"/>
      <c r="AF7" s="335"/>
      <c r="AG7" s="335"/>
      <c r="AH7" s="335"/>
      <c r="AI7" s="335"/>
      <c r="AJ7" s="335"/>
      <c r="AK7" s="335"/>
      <c r="AL7" s="335"/>
      <c r="AM7" s="335"/>
      <c r="AN7" s="335"/>
      <c r="AO7" s="335"/>
      <c r="AP7" s="335"/>
      <c r="AQ7" s="335"/>
      <c r="AR7" s="335"/>
      <c r="AS7" s="335"/>
      <c r="AT7" s="335"/>
      <c r="AU7" s="335"/>
      <c r="AV7" s="335"/>
      <c r="AW7" s="335"/>
      <c r="AX7" s="335"/>
      <c r="AY7" s="335"/>
      <c r="AZ7" s="335"/>
      <c r="BA7" s="335"/>
      <c r="BB7" s="335"/>
      <c r="BC7" s="335"/>
      <c r="BD7" s="335"/>
      <c r="BE7" s="335"/>
      <c r="BF7" s="335"/>
      <c r="BG7" s="335"/>
      <c r="BH7" s="335"/>
      <c r="BI7" s="335"/>
      <c r="BJ7" s="335"/>
      <c r="BK7" s="335"/>
      <c r="BL7" s="335"/>
      <c r="BM7" s="335"/>
      <c r="BN7" s="335"/>
      <c r="BO7" s="335"/>
      <c r="BP7" s="335"/>
      <c r="BQ7" s="335"/>
      <c r="BR7" s="345"/>
    </row>
    <row r="8" spans="2:70" ht="30" customHeight="1">
      <c r="B8" s="1393"/>
      <c r="C8" s="365" t="s">
        <v>693</v>
      </c>
      <c r="D8" s="1338"/>
      <c r="E8" s="339" t="s">
        <v>694</v>
      </c>
      <c r="F8" s="335"/>
      <c r="G8" s="335"/>
      <c r="H8" s="335"/>
      <c r="I8" s="335"/>
      <c r="J8" s="335"/>
      <c r="K8" s="335"/>
      <c r="L8" s="335"/>
      <c r="M8" s="335"/>
      <c r="N8" s="335"/>
      <c r="O8" s="335"/>
      <c r="P8" s="335"/>
      <c r="Q8" s="335"/>
      <c r="R8" s="335"/>
      <c r="S8" s="335"/>
      <c r="T8" s="335"/>
      <c r="U8" s="335"/>
      <c r="V8" s="335"/>
      <c r="W8" s="335"/>
      <c r="X8" s="335"/>
      <c r="Y8" s="335"/>
      <c r="Z8" s="342"/>
      <c r="AA8" s="335"/>
      <c r="AB8" s="335"/>
      <c r="AC8" s="335"/>
      <c r="AD8" s="335"/>
      <c r="AE8" s="335"/>
      <c r="AF8" s="335"/>
      <c r="AG8" s="335"/>
      <c r="AH8" s="335"/>
      <c r="AI8" s="335"/>
      <c r="AJ8" s="335"/>
      <c r="AK8" s="335"/>
      <c r="AL8" s="335"/>
      <c r="AM8" s="335"/>
      <c r="AN8" s="335"/>
      <c r="AO8" s="335"/>
      <c r="AP8" s="335"/>
      <c r="AQ8" s="335"/>
      <c r="AR8" s="335"/>
      <c r="AS8" s="335"/>
      <c r="AT8" s="335"/>
      <c r="AU8" s="335"/>
      <c r="AV8" s="335"/>
      <c r="AW8" s="335"/>
      <c r="AX8" s="335"/>
      <c r="AY8" s="335"/>
      <c r="AZ8" s="335"/>
      <c r="BA8" s="335"/>
      <c r="BB8" s="335"/>
      <c r="BC8" s="335"/>
      <c r="BD8" s="335"/>
      <c r="BE8" s="335"/>
      <c r="BF8" s="335"/>
      <c r="BG8" s="335"/>
      <c r="BH8" s="335"/>
      <c r="BI8" s="335"/>
      <c r="BJ8" s="335"/>
      <c r="BK8" s="335"/>
      <c r="BL8" s="335"/>
      <c r="BM8" s="335"/>
      <c r="BN8" s="335"/>
      <c r="BO8" s="335"/>
      <c r="BP8" s="335"/>
      <c r="BQ8" s="335"/>
      <c r="BR8" s="345"/>
    </row>
    <row r="9" spans="2:70" ht="30" customHeight="1">
      <c r="B9" s="1393"/>
      <c r="C9" s="1338"/>
      <c r="D9" s="1338"/>
      <c r="E9" s="338" t="s">
        <v>695</v>
      </c>
      <c r="F9" s="335"/>
      <c r="G9" s="335"/>
      <c r="H9" s="335"/>
      <c r="I9" s="335"/>
      <c r="J9" s="335"/>
      <c r="K9" s="335"/>
      <c r="L9" s="335"/>
      <c r="M9" s="335"/>
      <c r="N9" s="335"/>
      <c r="O9" s="335"/>
      <c r="P9" s="335"/>
      <c r="Q9" s="335"/>
      <c r="R9" s="335"/>
      <c r="S9" s="335"/>
      <c r="T9" s="335"/>
      <c r="U9" s="335"/>
      <c r="V9" s="335"/>
      <c r="W9" s="335"/>
      <c r="X9" s="335"/>
      <c r="Y9" s="335"/>
      <c r="Z9" s="342"/>
      <c r="AA9" s="335"/>
      <c r="AB9" s="335"/>
      <c r="AC9" s="335"/>
      <c r="AD9" s="335"/>
      <c r="AE9" s="335"/>
      <c r="AF9" s="335"/>
      <c r="AG9" s="335"/>
      <c r="AH9" s="335"/>
      <c r="AI9" s="335"/>
      <c r="AJ9" s="335"/>
      <c r="AK9" s="335"/>
      <c r="AL9" s="335"/>
      <c r="AM9" s="335"/>
      <c r="AN9" s="335"/>
      <c r="AO9" s="335"/>
      <c r="AP9" s="335"/>
      <c r="AQ9" s="335"/>
      <c r="AR9" s="335"/>
      <c r="AS9" s="335"/>
      <c r="AT9" s="335"/>
      <c r="AU9" s="335"/>
      <c r="AV9" s="335"/>
      <c r="AW9" s="335"/>
      <c r="AX9" s="335"/>
      <c r="AY9" s="335"/>
      <c r="AZ9" s="335"/>
      <c r="BA9" s="335"/>
      <c r="BB9" s="335"/>
      <c r="BC9" s="335"/>
      <c r="BD9" s="335"/>
      <c r="BE9" s="335"/>
      <c r="BF9" s="335"/>
      <c r="BG9" s="335"/>
      <c r="BH9" s="335"/>
      <c r="BI9" s="335"/>
      <c r="BJ9" s="335"/>
      <c r="BK9" s="335"/>
      <c r="BL9" s="335"/>
      <c r="BM9" s="335"/>
      <c r="BN9" s="335"/>
      <c r="BO9" s="335"/>
      <c r="BP9" s="335"/>
      <c r="BQ9" s="335"/>
      <c r="BR9" s="345"/>
    </row>
    <row r="10" spans="2:70" ht="30" customHeight="1">
      <c r="B10" s="1393"/>
      <c r="C10" s="1338"/>
      <c r="D10" s="1338"/>
      <c r="E10" s="335"/>
      <c r="F10" s="335"/>
      <c r="G10" s="335"/>
      <c r="H10" s="335"/>
      <c r="I10" s="335"/>
      <c r="J10" s="335"/>
      <c r="K10" s="335"/>
      <c r="L10" s="335"/>
      <c r="M10" s="335"/>
      <c r="N10" s="335"/>
      <c r="O10" s="335"/>
      <c r="P10" s="335"/>
      <c r="Q10" s="335"/>
      <c r="R10" s="335"/>
      <c r="S10" s="335"/>
      <c r="T10" s="335"/>
      <c r="U10" s="335"/>
      <c r="V10" s="335"/>
      <c r="W10" s="335"/>
      <c r="X10" s="335"/>
      <c r="Y10" s="335"/>
      <c r="Z10" s="342"/>
      <c r="AA10" s="335"/>
      <c r="AB10" s="335"/>
      <c r="AC10" s="335"/>
      <c r="AD10" s="335"/>
      <c r="AE10" s="335"/>
      <c r="AF10" s="335"/>
      <c r="AG10" s="335"/>
      <c r="AH10" s="335"/>
      <c r="AI10" s="335"/>
      <c r="AJ10" s="335"/>
      <c r="AK10" s="335"/>
      <c r="AL10" s="335"/>
      <c r="AM10" s="335"/>
      <c r="AN10" s="335"/>
      <c r="AO10" s="335"/>
      <c r="AP10" s="335"/>
      <c r="AQ10" s="335"/>
      <c r="AR10" s="335"/>
      <c r="AS10" s="335"/>
      <c r="AT10" s="335"/>
      <c r="AU10" s="335"/>
      <c r="AV10" s="335"/>
      <c r="AW10" s="335"/>
      <c r="AX10" s="335"/>
      <c r="AY10" s="335"/>
      <c r="AZ10" s="335"/>
      <c r="BA10" s="335"/>
      <c r="BB10" s="335"/>
      <c r="BC10" s="335"/>
      <c r="BD10" s="335"/>
      <c r="BE10" s="335"/>
      <c r="BF10" s="335"/>
      <c r="BG10" s="335"/>
      <c r="BH10" s="335"/>
      <c r="BI10" s="335"/>
      <c r="BJ10" s="335"/>
      <c r="BK10" s="335"/>
      <c r="BL10" s="335"/>
      <c r="BM10" s="335"/>
      <c r="BN10" s="335"/>
      <c r="BO10" s="335"/>
      <c r="BP10" s="335"/>
      <c r="BQ10" s="335"/>
      <c r="BR10" s="345"/>
    </row>
    <row r="11" spans="2:70" ht="30" customHeight="1">
      <c r="B11" s="1393"/>
      <c r="C11" s="365" t="s">
        <v>696</v>
      </c>
      <c r="D11" s="1338"/>
      <c r="E11" s="339" t="s">
        <v>697</v>
      </c>
      <c r="F11" s="335"/>
      <c r="G11" s="335"/>
      <c r="H11" s="335"/>
      <c r="I11" s="335"/>
      <c r="J11" s="335"/>
      <c r="K11" s="335"/>
      <c r="L11" s="335"/>
      <c r="M11" s="335"/>
      <c r="N11" s="335"/>
      <c r="O11" s="335"/>
      <c r="P11" s="335"/>
      <c r="Q11" s="335"/>
      <c r="R11" s="335"/>
      <c r="S11" s="335"/>
      <c r="T11" s="335"/>
      <c r="U11" s="335"/>
      <c r="V11" s="335"/>
      <c r="W11" s="335"/>
      <c r="X11" s="335"/>
      <c r="Y11" s="335"/>
      <c r="Z11" s="335"/>
      <c r="AA11" s="335"/>
      <c r="AB11" s="335"/>
      <c r="AC11" s="335"/>
      <c r="AD11" s="335"/>
      <c r="AE11" s="335"/>
      <c r="AF11" s="335"/>
      <c r="AG11" s="335"/>
      <c r="AH11" s="335"/>
      <c r="AI11" s="335"/>
      <c r="AJ11" s="335"/>
      <c r="AK11" s="335"/>
      <c r="AL11" s="335"/>
      <c r="AM11" s="335"/>
      <c r="AN11" s="335"/>
      <c r="AO11" s="335"/>
      <c r="AP11" s="335"/>
      <c r="AQ11" s="335"/>
      <c r="AR11" s="335"/>
      <c r="AS11" s="335"/>
      <c r="AT11" s="335"/>
      <c r="AU11" s="335"/>
      <c r="AV11" s="335"/>
      <c r="AW11" s="335"/>
      <c r="AX11" s="335"/>
      <c r="AY11" s="335"/>
      <c r="AZ11" s="335"/>
      <c r="BA11" s="335"/>
      <c r="BB11" s="335"/>
      <c r="BC11" s="335"/>
      <c r="BD11" s="335"/>
      <c r="BE11" s="335"/>
      <c r="BF11" s="335"/>
      <c r="BG11" s="335"/>
      <c r="BH11" s="335"/>
      <c r="BI11" s="335"/>
      <c r="BJ11" s="335"/>
      <c r="BK11" s="335"/>
      <c r="BL11" s="335"/>
      <c r="BM11" s="335"/>
      <c r="BN11" s="335"/>
      <c r="BO11" s="335"/>
      <c r="BP11" s="335"/>
      <c r="BQ11" s="335"/>
      <c r="BR11" s="345"/>
    </row>
    <row r="12" spans="2:70" ht="30" customHeight="1">
      <c r="B12" s="1393"/>
      <c r="C12" s="1338"/>
      <c r="D12" s="1338"/>
      <c r="E12" s="338" t="s">
        <v>698</v>
      </c>
      <c r="F12" s="335"/>
      <c r="G12" s="335"/>
      <c r="H12" s="335"/>
      <c r="I12" s="335"/>
      <c r="J12" s="335"/>
      <c r="K12" s="335"/>
      <c r="L12" s="335"/>
      <c r="M12" s="335"/>
      <c r="N12" s="335"/>
      <c r="O12" s="335"/>
      <c r="P12" s="335"/>
      <c r="Q12" s="335"/>
      <c r="R12" s="335"/>
      <c r="S12" s="335"/>
      <c r="T12" s="335"/>
      <c r="U12" s="335"/>
      <c r="V12" s="335"/>
      <c r="W12" s="335"/>
      <c r="X12" s="335"/>
      <c r="Y12" s="335"/>
      <c r="Z12" s="335"/>
      <c r="AA12" s="335"/>
      <c r="AB12" s="335"/>
      <c r="AC12" s="335"/>
      <c r="AD12" s="335"/>
      <c r="AE12" s="335"/>
      <c r="AF12" s="335"/>
      <c r="AG12" s="335"/>
      <c r="AH12" s="335"/>
      <c r="AI12" s="335"/>
      <c r="AJ12" s="335"/>
      <c r="AK12" s="335"/>
      <c r="AL12" s="335"/>
      <c r="AM12" s="335"/>
      <c r="AN12" s="335"/>
      <c r="AO12" s="335"/>
      <c r="AP12" s="335"/>
      <c r="AQ12" s="335"/>
      <c r="AR12" s="335"/>
      <c r="AS12" s="335"/>
      <c r="AT12" s="335"/>
      <c r="AU12" s="335"/>
      <c r="AV12" s="335"/>
      <c r="AW12" s="335"/>
      <c r="AX12" s="335"/>
      <c r="AY12" s="335"/>
      <c r="AZ12" s="335"/>
      <c r="BA12" s="335"/>
      <c r="BB12" s="335"/>
      <c r="BC12" s="335"/>
      <c r="BD12" s="335"/>
      <c r="BE12" s="335"/>
      <c r="BF12" s="335"/>
      <c r="BG12" s="335"/>
      <c r="BH12" s="335"/>
      <c r="BI12" s="335"/>
      <c r="BJ12" s="335"/>
      <c r="BK12" s="335"/>
      <c r="BL12" s="335"/>
      <c r="BM12" s="335"/>
      <c r="BN12" s="335"/>
      <c r="BO12" s="335"/>
      <c r="BP12" s="335"/>
      <c r="BQ12" s="335"/>
      <c r="BR12" s="345"/>
    </row>
    <row r="13" spans="2:70" ht="30" customHeight="1">
      <c r="B13" s="1393"/>
      <c r="C13" s="1338"/>
      <c r="D13" s="1338"/>
      <c r="E13" s="335"/>
      <c r="F13" s="335"/>
      <c r="G13" s="335"/>
      <c r="H13" s="335"/>
      <c r="I13" s="335"/>
      <c r="J13" s="335"/>
      <c r="K13" s="335"/>
      <c r="L13" s="335"/>
      <c r="M13" s="335"/>
      <c r="N13" s="335"/>
      <c r="O13" s="335"/>
      <c r="P13" s="335"/>
      <c r="Q13" s="335"/>
      <c r="R13" s="335"/>
      <c r="S13" s="335"/>
      <c r="T13" s="335"/>
      <c r="U13" s="335"/>
      <c r="V13" s="335"/>
      <c r="W13" s="335"/>
      <c r="X13" s="335"/>
      <c r="Y13" s="335"/>
      <c r="Z13" s="335"/>
      <c r="AA13" s="335"/>
      <c r="AB13" s="335"/>
      <c r="AC13" s="335"/>
      <c r="AD13" s="335"/>
      <c r="AE13" s="335"/>
      <c r="AF13" s="335"/>
      <c r="AG13" s="335"/>
      <c r="AH13" s="335"/>
      <c r="AI13" s="335"/>
      <c r="AJ13" s="335"/>
      <c r="AK13" s="335"/>
      <c r="AL13" s="335"/>
      <c r="AM13" s="335"/>
      <c r="AN13" s="335"/>
      <c r="AO13" s="335"/>
      <c r="AP13" s="335"/>
      <c r="AQ13" s="335"/>
      <c r="AR13" s="335"/>
      <c r="AS13" s="335"/>
      <c r="AT13" s="335"/>
      <c r="AU13" s="335"/>
      <c r="AV13" s="335"/>
      <c r="AW13" s="335"/>
      <c r="AX13" s="335"/>
      <c r="AY13" s="335"/>
      <c r="AZ13" s="335"/>
      <c r="BA13" s="335"/>
      <c r="BB13" s="335"/>
      <c r="BC13" s="335"/>
      <c r="BD13" s="335"/>
      <c r="BE13" s="335"/>
      <c r="BF13" s="335"/>
      <c r="BG13" s="335"/>
      <c r="BH13" s="335"/>
      <c r="BI13" s="335"/>
      <c r="BJ13" s="335"/>
      <c r="BK13" s="335"/>
      <c r="BL13" s="335"/>
      <c r="BM13" s="335"/>
      <c r="BN13" s="335"/>
      <c r="BO13" s="335"/>
      <c r="BP13" s="335"/>
      <c r="BQ13" s="335"/>
      <c r="BR13" s="345"/>
    </row>
    <row r="14" spans="2:70" ht="30" customHeight="1">
      <c r="B14" s="1393"/>
      <c r="C14" s="365" t="s">
        <v>699</v>
      </c>
      <c r="D14" s="1338"/>
      <c r="E14" s="339" t="s">
        <v>700</v>
      </c>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5"/>
      <c r="AK14" s="335"/>
      <c r="AL14" s="335"/>
      <c r="AM14" s="335"/>
      <c r="AN14" s="335"/>
      <c r="AO14" s="335"/>
      <c r="AP14" s="335"/>
      <c r="AQ14" s="335"/>
      <c r="AR14" s="335"/>
      <c r="AS14" s="335"/>
      <c r="AT14" s="335"/>
      <c r="AU14" s="335"/>
      <c r="AV14" s="335"/>
      <c r="AW14" s="335"/>
      <c r="AX14" s="335"/>
      <c r="AY14" s="335"/>
      <c r="AZ14" s="335"/>
      <c r="BA14" s="335"/>
      <c r="BB14" s="335"/>
      <c r="BC14" s="335"/>
      <c r="BD14" s="335"/>
      <c r="BE14" s="335"/>
      <c r="BF14" s="335"/>
      <c r="BG14" s="335"/>
      <c r="BH14" s="335"/>
      <c r="BI14" s="335"/>
      <c r="BJ14" s="335"/>
      <c r="BK14" s="335"/>
      <c r="BL14" s="335"/>
      <c r="BM14" s="335"/>
      <c r="BN14" s="335"/>
      <c r="BO14" s="335"/>
      <c r="BP14" s="335"/>
      <c r="BQ14" s="335"/>
      <c r="BR14" s="345"/>
    </row>
    <row r="15" spans="2:70" ht="30" customHeight="1">
      <c r="B15" s="1393"/>
      <c r="C15" s="335"/>
      <c r="D15" s="335"/>
      <c r="E15" s="339" t="s">
        <v>701</v>
      </c>
      <c r="F15" s="335"/>
      <c r="G15" s="335"/>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s="335"/>
      <c r="AG15" s="335"/>
      <c r="AH15" s="335"/>
      <c r="AI15" s="335"/>
      <c r="AJ15" s="335"/>
      <c r="AK15" s="335"/>
      <c r="AL15" s="335"/>
      <c r="AM15" s="335"/>
      <c r="AN15" s="335"/>
      <c r="AO15" s="335"/>
      <c r="AP15" s="335"/>
      <c r="AQ15" s="335"/>
      <c r="AR15" s="335"/>
      <c r="AS15" s="335"/>
      <c r="AT15" s="335"/>
      <c r="AU15" s="335"/>
      <c r="AV15" s="335"/>
      <c r="AW15" s="335"/>
      <c r="AX15" s="335"/>
      <c r="AY15" s="335"/>
      <c r="AZ15" s="335"/>
      <c r="BA15" s="335"/>
      <c r="BB15" s="335"/>
      <c r="BC15" s="335"/>
      <c r="BD15" s="335"/>
      <c r="BE15" s="335"/>
      <c r="BF15" s="335"/>
      <c r="BG15" s="335"/>
      <c r="BH15" s="335"/>
      <c r="BI15" s="335"/>
      <c r="BJ15" s="335"/>
      <c r="BK15" s="335"/>
      <c r="BL15" s="335"/>
      <c r="BM15" s="335"/>
      <c r="BN15" s="335"/>
      <c r="BO15" s="335"/>
      <c r="BP15" s="335"/>
      <c r="BQ15" s="335"/>
      <c r="BR15" s="345"/>
    </row>
    <row r="16" spans="2:70" ht="30" customHeight="1">
      <c r="B16" s="1393"/>
      <c r="C16" s="335"/>
      <c r="D16" s="335"/>
      <c r="E16" s="338" t="s">
        <v>702</v>
      </c>
      <c r="F16" s="335"/>
      <c r="G16" s="335"/>
      <c r="H16" s="335"/>
      <c r="I16" s="335"/>
      <c r="J16" s="335"/>
      <c r="K16" s="335"/>
      <c r="L16" s="335"/>
      <c r="M16" s="335"/>
      <c r="N16" s="335"/>
      <c r="O16" s="335"/>
      <c r="P16" s="335"/>
      <c r="Q16" s="335"/>
      <c r="R16" s="335"/>
      <c r="S16" s="335"/>
      <c r="T16" s="335"/>
      <c r="U16" s="335"/>
      <c r="V16" s="335"/>
      <c r="W16" s="335"/>
      <c r="X16" s="335"/>
      <c r="Y16" s="335"/>
      <c r="Z16" s="335"/>
      <c r="AA16" s="335"/>
      <c r="AB16" s="335"/>
      <c r="AC16" s="335"/>
      <c r="AD16" s="335"/>
      <c r="AE16" s="335"/>
      <c r="AF16" s="335"/>
      <c r="AG16" s="335"/>
      <c r="AH16" s="335"/>
      <c r="AI16" s="335"/>
      <c r="AJ16" s="335"/>
      <c r="AK16" s="335"/>
      <c r="AL16" s="335"/>
      <c r="AM16" s="335"/>
      <c r="AN16" s="335"/>
      <c r="AO16" s="335"/>
      <c r="AP16" s="335"/>
      <c r="AQ16" s="335"/>
      <c r="AR16" s="335"/>
      <c r="AS16" s="335"/>
      <c r="AT16" s="335"/>
      <c r="AU16" s="335"/>
      <c r="AV16" s="335"/>
      <c r="AW16" s="335"/>
      <c r="AX16" s="335"/>
      <c r="AY16" s="335"/>
      <c r="AZ16" s="335"/>
      <c r="BA16" s="335"/>
      <c r="BB16" s="335"/>
      <c r="BC16" s="335"/>
      <c r="BD16" s="335"/>
      <c r="BE16" s="335"/>
      <c r="BF16" s="335"/>
      <c r="BG16" s="335"/>
      <c r="BH16" s="335"/>
      <c r="BI16" s="335"/>
      <c r="BJ16" s="335"/>
      <c r="BK16" s="335"/>
      <c r="BL16" s="335"/>
      <c r="BM16" s="335"/>
      <c r="BN16" s="335"/>
      <c r="BO16" s="335"/>
      <c r="BP16" s="335"/>
      <c r="BQ16" s="335"/>
      <c r="BR16" s="345"/>
    </row>
    <row r="17" spans="2:70" ht="30" customHeight="1">
      <c r="B17" s="1393"/>
      <c r="C17" s="335"/>
      <c r="D17" s="335"/>
      <c r="E17" s="338" t="s">
        <v>703</v>
      </c>
      <c r="F17" s="335"/>
      <c r="G17" s="335"/>
      <c r="H17" s="335"/>
      <c r="I17" s="335"/>
      <c r="J17" s="335"/>
      <c r="K17" s="335"/>
      <c r="L17" s="335"/>
      <c r="M17" s="335"/>
      <c r="N17" s="335"/>
      <c r="O17" s="335"/>
      <c r="P17" s="335"/>
      <c r="Q17" s="335"/>
      <c r="R17" s="335"/>
      <c r="S17" s="335"/>
      <c r="T17" s="335"/>
      <c r="U17" s="335"/>
      <c r="V17" s="335"/>
      <c r="W17" s="335"/>
      <c r="X17" s="335"/>
      <c r="Y17" s="335"/>
      <c r="Z17" s="335"/>
      <c r="AA17" s="335"/>
      <c r="AB17" s="335"/>
      <c r="AC17" s="335"/>
      <c r="AD17" s="335"/>
      <c r="AE17" s="335"/>
      <c r="AF17" s="335"/>
      <c r="AG17" s="335"/>
      <c r="AH17" s="335"/>
      <c r="AI17" s="335"/>
      <c r="AJ17" s="335"/>
      <c r="AK17" s="335"/>
      <c r="AL17" s="335"/>
      <c r="AM17" s="335"/>
      <c r="AN17" s="335"/>
      <c r="AO17" s="335"/>
      <c r="AP17" s="335"/>
      <c r="AQ17" s="335"/>
      <c r="AR17" s="335"/>
      <c r="AS17" s="335"/>
      <c r="AT17" s="335"/>
      <c r="AU17" s="335"/>
      <c r="AV17" s="335"/>
      <c r="AW17" s="335"/>
      <c r="AX17" s="335"/>
      <c r="AY17" s="335"/>
      <c r="AZ17" s="335"/>
      <c r="BA17" s="335"/>
      <c r="BB17" s="335"/>
      <c r="BC17" s="335"/>
      <c r="BD17" s="335"/>
      <c r="BE17" s="335"/>
      <c r="BF17" s="335"/>
      <c r="BG17" s="335"/>
      <c r="BH17" s="335"/>
      <c r="BI17" s="335"/>
      <c r="BJ17" s="335"/>
      <c r="BK17" s="335"/>
      <c r="BL17" s="335"/>
      <c r="BM17" s="335"/>
      <c r="BN17" s="335"/>
      <c r="BO17" s="335"/>
      <c r="BP17" s="335"/>
      <c r="BQ17" s="335"/>
      <c r="BR17" s="345"/>
    </row>
    <row r="18" spans="2:70" ht="30" customHeight="1">
      <c r="B18" s="1393"/>
      <c r="C18" s="335"/>
      <c r="D18" s="335"/>
      <c r="E18" s="338"/>
      <c r="F18" s="335"/>
      <c r="G18" s="335"/>
      <c r="H18" s="335"/>
      <c r="I18" s="335"/>
      <c r="J18" s="335"/>
      <c r="K18" s="335"/>
      <c r="L18" s="335"/>
      <c r="M18" s="335"/>
      <c r="N18" s="335"/>
      <c r="O18" s="335"/>
      <c r="P18" s="335"/>
      <c r="Q18" s="335"/>
      <c r="R18" s="335"/>
      <c r="S18" s="335"/>
      <c r="T18" s="335"/>
      <c r="U18" s="335"/>
      <c r="V18" s="335"/>
      <c r="W18" s="335"/>
      <c r="X18" s="335"/>
      <c r="Y18" s="335"/>
      <c r="Z18" s="335"/>
      <c r="AA18" s="335"/>
      <c r="AB18" s="335"/>
      <c r="AC18" s="335"/>
      <c r="AD18" s="335"/>
      <c r="AE18" s="335"/>
      <c r="AF18" s="335"/>
      <c r="AG18" s="335"/>
      <c r="AH18" s="335"/>
      <c r="AI18" s="335"/>
      <c r="AJ18" s="335"/>
      <c r="AK18" s="335"/>
      <c r="AL18" s="335"/>
      <c r="AM18" s="335"/>
      <c r="AN18" s="335"/>
      <c r="AO18" s="335"/>
      <c r="AP18" s="335"/>
      <c r="AQ18" s="335"/>
      <c r="AR18" s="335"/>
      <c r="AS18" s="335"/>
      <c r="AT18" s="335"/>
      <c r="AU18" s="335"/>
      <c r="AV18" s="335"/>
      <c r="AW18" s="335"/>
      <c r="AX18" s="335"/>
      <c r="AY18" s="335"/>
      <c r="AZ18" s="335"/>
      <c r="BA18" s="335"/>
      <c r="BB18" s="335"/>
      <c r="BC18" s="335"/>
      <c r="BD18" s="335"/>
      <c r="BE18" s="335"/>
      <c r="BF18" s="335"/>
      <c r="BG18" s="335"/>
      <c r="BH18" s="335"/>
      <c r="BI18" s="335"/>
      <c r="BJ18" s="335"/>
      <c r="BK18" s="335"/>
      <c r="BL18" s="335"/>
      <c r="BM18" s="335"/>
      <c r="BN18" s="335"/>
      <c r="BO18" s="335"/>
      <c r="BP18" s="335"/>
      <c r="BQ18" s="335"/>
      <c r="BR18" s="345"/>
    </row>
    <row r="19" spans="2:70" ht="30" customHeight="1">
      <c r="B19" s="1393"/>
      <c r="C19" s="335"/>
      <c r="D19" s="335"/>
      <c r="E19" s="339" t="s">
        <v>704</v>
      </c>
      <c r="F19" s="335"/>
      <c r="G19" s="335"/>
      <c r="H19" s="335"/>
      <c r="I19" s="335"/>
      <c r="J19" s="335"/>
      <c r="K19" s="335"/>
      <c r="L19" s="335"/>
      <c r="M19" s="335"/>
      <c r="N19" s="335"/>
      <c r="O19" s="335"/>
      <c r="P19" s="335"/>
      <c r="Q19" s="335"/>
      <c r="R19" s="216"/>
      <c r="S19" s="216"/>
      <c r="T19" s="216"/>
      <c r="U19" s="216"/>
      <c r="V19" s="216"/>
      <c r="W19" s="216"/>
      <c r="X19" s="216"/>
      <c r="Y19" s="216"/>
      <c r="Z19" s="216"/>
      <c r="AA19" s="216"/>
      <c r="AB19" s="216"/>
      <c r="AC19" s="335"/>
      <c r="AD19" s="335"/>
      <c r="AE19" s="335"/>
      <c r="AF19" s="335"/>
      <c r="AG19" s="335"/>
      <c r="AH19" s="335"/>
      <c r="AI19" s="335"/>
      <c r="AJ19" s="335"/>
      <c r="AK19" s="335"/>
      <c r="AL19" s="335"/>
      <c r="AM19" s="335"/>
      <c r="AN19" s="335"/>
      <c r="AO19" s="335"/>
      <c r="AP19" s="335"/>
      <c r="AQ19" s="335"/>
      <c r="AR19" s="335"/>
      <c r="AS19" s="335"/>
      <c r="AT19" s="216"/>
      <c r="AU19" s="216"/>
      <c r="AV19" s="216"/>
      <c r="AW19" s="216"/>
      <c r="AX19" s="216"/>
      <c r="AY19" s="216"/>
      <c r="AZ19" s="216"/>
      <c r="BA19" s="216"/>
      <c r="BB19" s="216"/>
      <c r="BC19" s="216"/>
      <c r="BD19" s="335"/>
      <c r="BE19" s="335"/>
      <c r="BF19" s="335"/>
      <c r="BG19" s="335"/>
      <c r="BH19" s="335"/>
      <c r="BI19" s="335"/>
      <c r="BJ19" s="335"/>
      <c r="BK19" s="335"/>
      <c r="BL19" s="335"/>
      <c r="BM19" s="335"/>
      <c r="BN19" s="335"/>
      <c r="BO19" s="335"/>
      <c r="BP19" s="335"/>
      <c r="BQ19" s="335"/>
      <c r="BR19" s="345"/>
    </row>
    <row r="20" spans="2:70" ht="30" customHeight="1">
      <c r="B20" s="1393"/>
      <c r="C20" s="335"/>
      <c r="D20" s="335"/>
      <c r="E20" s="338" t="s">
        <v>705</v>
      </c>
      <c r="F20" s="335"/>
      <c r="G20" s="335"/>
      <c r="H20" s="335"/>
      <c r="I20" s="335"/>
      <c r="J20" s="335"/>
      <c r="K20" s="335"/>
      <c r="L20" s="335"/>
      <c r="M20" s="335"/>
      <c r="N20" s="335"/>
      <c r="O20" s="335"/>
      <c r="P20" s="335"/>
      <c r="Q20" s="335"/>
      <c r="R20" s="216"/>
      <c r="S20" s="216"/>
      <c r="T20" s="216"/>
      <c r="U20" s="216"/>
      <c r="V20" s="216"/>
      <c r="W20" s="216"/>
      <c r="X20" s="216"/>
      <c r="Y20" s="216"/>
      <c r="Z20" s="216"/>
      <c r="AA20" s="216"/>
      <c r="AB20" s="216"/>
      <c r="AC20" s="335"/>
      <c r="AD20" s="335"/>
      <c r="AE20" s="335"/>
      <c r="AF20" s="335"/>
      <c r="AG20" s="335"/>
      <c r="AH20" s="335"/>
      <c r="AI20" s="335"/>
      <c r="AJ20" s="335"/>
      <c r="AK20" s="335"/>
      <c r="AL20" s="335"/>
      <c r="AM20" s="335"/>
      <c r="AN20" s="335"/>
      <c r="AO20" s="335"/>
      <c r="AP20" s="335"/>
      <c r="AQ20" s="335"/>
      <c r="AR20" s="335"/>
      <c r="AS20" s="335"/>
      <c r="AT20" s="216"/>
      <c r="AU20" s="216"/>
      <c r="AV20" s="216"/>
      <c r="AW20" s="216"/>
      <c r="AX20" s="216"/>
      <c r="AY20" s="216"/>
      <c r="AZ20" s="216"/>
      <c r="BA20" s="216"/>
      <c r="BB20" s="216"/>
      <c r="BC20" s="216"/>
      <c r="BD20" s="335"/>
      <c r="BE20" s="335"/>
      <c r="BF20" s="335"/>
      <c r="BG20" s="335"/>
      <c r="BH20" s="335"/>
      <c r="BI20" s="335"/>
      <c r="BJ20" s="335"/>
      <c r="BK20" s="335"/>
      <c r="BL20" s="335"/>
      <c r="BM20" s="335"/>
      <c r="BN20" s="335"/>
      <c r="BO20" s="335"/>
      <c r="BP20" s="335"/>
      <c r="BQ20" s="335"/>
      <c r="BR20" s="345"/>
    </row>
    <row r="21" spans="2:70" ht="30" customHeight="1">
      <c r="B21" s="1393"/>
      <c r="C21" s="335"/>
      <c r="D21" s="335"/>
      <c r="E21" s="335"/>
      <c r="F21" s="335"/>
      <c r="G21" s="335"/>
      <c r="H21" s="335"/>
      <c r="I21" s="335"/>
      <c r="J21" s="335"/>
      <c r="K21" s="335"/>
      <c r="L21" s="335"/>
      <c r="M21" s="335"/>
      <c r="N21" s="335"/>
      <c r="O21" s="335"/>
      <c r="P21" s="335"/>
      <c r="Q21" s="335"/>
      <c r="R21" s="335"/>
      <c r="S21" s="335"/>
      <c r="T21" s="335"/>
      <c r="U21" s="335"/>
      <c r="V21" s="335"/>
      <c r="W21" s="335"/>
      <c r="X21" s="335"/>
      <c r="Y21" s="335"/>
      <c r="Z21" s="335"/>
      <c r="AA21" s="335"/>
      <c r="AB21" s="335"/>
      <c r="AC21" s="335"/>
      <c r="AD21" s="335"/>
      <c r="AE21" s="335"/>
      <c r="AF21" s="335"/>
      <c r="AG21" s="335"/>
      <c r="AH21" s="335"/>
      <c r="AI21" s="335"/>
      <c r="AJ21" s="335"/>
      <c r="AK21" s="335"/>
      <c r="AL21" s="335"/>
      <c r="AM21" s="335"/>
      <c r="AN21" s="335"/>
      <c r="AO21" s="335"/>
      <c r="AP21" s="335"/>
      <c r="AQ21" s="335"/>
      <c r="AR21" s="335"/>
      <c r="AS21" s="335"/>
      <c r="AT21" s="335"/>
      <c r="AU21" s="335"/>
      <c r="AV21" s="335"/>
      <c r="AW21" s="335"/>
      <c r="AX21" s="335"/>
      <c r="AY21" s="335"/>
      <c r="AZ21" s="335"/>
      <c r="BA21" s="335"/>
      <c r="BB21" s="335"/>
      <c r="BC21" s="335"/>
      <c r="BD21" s="335"/>
      <c r="BE21" s="335"/>
      <c r="BF21" s="335"/>
      <c r="BG21" s="335"/>
      <c r="BH21" s="335"/>
      <c r="BI21" s="335"/>
      <c r="BJ21" s="335"/>
      <c r="BK21" s="335"/>
      <c r="BL21" s="335"/>
      <c r="BM21" s="335"/>
      <c r="BN21" s="335"/>
      <c r="BO21" s="335"/>
      <c r="BP21" s="335"/>
      <c r="BQ21" s="335"/>
      <c r="BR21" s="345"/>
    </row>
    <row r="22" spans="2:70" ht="30" customHeight="1">
      <c r="B22" s="1393"/>
      <c r="C22" s="216"/>
      <c r="D22" s="216"/>
      <c r="E22" s="339"/>
      <c r="F22" s="335"/>
      <c r="G22" s="335"/>
      <c r="H22" s="335"/>
      <c r="I22" s="335"/>
      <c r="J22" s="335"/>
      <c r="K22" s="335"/>
      <c r="L22" s="335"/>
      <c r="M22" s="335"/>
      <c r="N22" s="335"/>
      <c r="O22" s="335"/>
      <c r="P22" s="335"/>
      <c r="Q22" s="335"/>
      <c r="R22" s="335"/>
      <c r="S22" s="335"/>
      <c r="T22" s="335"/>
      <c r="U22" s="335"/>
      <c r="V22" s="335"/>
      <c r="W22" s="335"/>
      <c r="X22" s="335"/>
      <c r="Y22" s="335"/>
      <c r="Z22" s="335"/>
      <c r="AA22" s="335"/>
      <c r="AB22" s="335"/>
      <c r="AD22" s="216"/>
      <c r="AE22" s="343" t="s">
        <v>706</v>
      </c>
      <c r="AG22" s="216"/>
      <c r="AH22" s="216"/>
      <c r="AI22" s="216"/>
      <c r="AJ22" s="216"/>
      <c r="AK22" s="216"/>
      <c r="AL22" s="335"/>
      <c r="AM22" s="1531" t="s">
        <v>707</v>
      </c>
      <c r="AN22" s="1531"/>
      <c r="AO22" s="1531"/>
      <c r="AP22" s="1531"/>
      <c r="AQ22" s="1531"/>
      <c r="AR22" s="1531"/>
      <c r="AS22" s="1531"/>
      <c r="AT22" s="1531"/>
      <c r="AU22" s="335"/>
      <c r="AV22" s="216"/>
      <c r="AW22" s="216"/>
      <c r="AX22" s="216"/>
      <c r="AY22" s="216"/>
      <c r="AZ22" s="216"/>
      <c r="BA22" s="216"/>
      <c r="BB22" s="216"/>
      <c r="BC22" s="216"/>
      <c r="BD22" s="216"/>
      <c r="BE22" s="216"/>
      <c r="BF22" s="335"/>
      <c r="BG22" s="335"/>
      <c r="BH22" s="335"/>
      <c r="BI22" s="335"/>
      <c r="BJ22" s="335"/>
      <c r="BK22" s="335"/>
      <c r="BL22" s="335"/>
      <c r="BM22" s="335"/>
      <c r="BN22" s="335"/>
      <c r="BO22" s="335"/>
      <c r="BP22" s="335"/>
      <c r="BQ22" s="335"/>
      <c r="BR22" s="345"/>
    </row>
    <row r="23" spans="2:70" ht="30" customHeight="1">
      <c r="B23" s="1393"/>
      <c r="C23" s="216"/>
      <c r="D23" s="216"/>
      <c r="E23" s="1532">
        <v>8</v>
      </c>
      <c r="F23" s="1532"/>
      <c r="G23" s="1532"/>
      <c r="H23" s="1532"/>
      <c r="I23" s="1533" t="s">
        <v>708</v>
      </c>
      <c r="J23" s="1532"/>
      <c r="K23" s="1533" t="s">
        <v>709</v>
      </c>
      <c r="L23" s="1532"/>
      <c r="M23" s="1533" t="s">
        <v>710</v>
      </c>
      <c r="N23" s="1532"/>
      <c r="O23" s="1533" t="s">
        <v>709</v>
      </c>
      <c r="P23" s="1532"/>
      <c r="Q23" s="1533" t="s">
        <v>711</v>
      </c>
      <c r="R23" s="1532"/>
      <c r="S23" s="1532"/>
      <c r="T23" s="1532"/>
      <c r="U23" s="1532">
        <v>8</v>
      </c>
      <c r="V23" s="1532"/>
      <c r="W23" s="1533" t="s">
        <v>642</v>
      </c>
      <c r="X23" s="1532"/>
      <c r="Y23" s="1532">
        <v>8</v>
      </c>
      <c r="Z23" s="1532"/>
      <c r="AA23" s="1532"/>
      <c r="AB23" s="1532"/>
      <c r="AC23" s="216"/>
      <c r="AD23" s="216"/>
      <c r="AE23" s="216"/>
      <c r="AF23" s="216"/>
      <c r="AG23" s="1532">
        <v>0</v>
      </c>
      <c r="AH23" s="1532"/>
      <c r="AI23" s="1532">
        <v>8</v>
      </c>
      <c r="AJ23" s="1532"/>
      <c r="AK23" s="1534" t="s">
        <v>642</v>
      </c>
      <c r="AL23" s="1535"/>
      <c r="AM23" s="1532">
        <v>2</v>
      </c>
      <c r="AN23" s="1532"/>
      <c r="AO23" s="1532">
        <v>0</v>
      </c>
      <c r="AP23" s="1532"/>
      <c r="AQ23" s="1532">
        <v>2</v>
      </c>
      <c r="AR23" s="1532"/>
      <c r="AS23" s="1532">
        <v>5</v>
      </c>
      <c r="AT23" s="1532"/>
      <c r="AU23" s="335"/>
      <c r="AV23" s="335"/>
      <c r="AW23" s="1536">
        <v>1</v>
      </c>
      <c r="AX23" s="1536"/>
      <c r="AY23" s="1537" t="s">
        <v>712</v>
      </c>
      <c r="AZ23" s="1538"/>
      <c r="BA23" s="1539" t="s">
        <v>713</v>
      </c>
      <c r="BB23" s="1535"/>
      <c r="BC23" s="1535"/>
      <c r="BD23" s="1535"/>
      <c r="BE23" s="1535"/>
      <c r="BF23" s="335"/>
      <c r="BG23" s="1536">
        <v>2</v>
      </c>
      <c r="BH23" s="1536"/>
      <c r="BI23" s="1540"/>
      <c r="BJ23" s="1541"/>
      <c r="BK23" s="1542" t="s">
        <v>714</v>
      </c>
      <c r="BL23" s="1543"/>
      <c r="BM23" s="1543"/>
      <c r="BN23" s="1543"/>
      <c r="BO23" s="1543"/>
      <c r="BP23" s="335"/>
      <c r="BQ23" s="335"/>
      <c r="BR23" s="345"/>
    </row>
    <row r="24" spans="2:70" ht="30" customHeight="1">
      <c r="B24" s="1393"/>
      <c r="C24" s="216"/>
      <c r="D24" s="216"/>
      <c r="E24" s="216"/>
      <c r="F24" s="216"/>
      <c r="G24" s="216"/>
      <c r="H24" s="216"/>
      <c r="I24" s="216"/>
      <c r="J24" s="216"/>
      <c r="K24" s="216"/>
      <c r="L24" s="216"/>
      <c r="M24" s="216"/>
      <c r="N24" s="216"/>
      <c r="O24" s="216"/>
      <c r="P24" s="216"/>
      <c r="Q24" s="216"/>
      <c r="R24" s="216"/>
      <c r="S24" s="216"/>
      <c r="T24" s="216"/>
      <c r="U24" s="216"/>
      <c r="V24" s="216"/>
      <c r="W24" s="216"/>
      <c r="X24" s="216"/>
      <c r="Y24" s="216"/>
      <c r="Z24" s="216"/>
      <c r="AA24" s="216"/>
      <c r="AB24" s="216"/>
      <c r="AC24" s="216"/>
      <c r="AD24" s="216"/>
      <c r="AE24" s="216"/>
      <c r="AF24" s="216"/>
      <c r="AG24" s="216"/>
      <c r="AH24" s="216"/>
      <c r="AI24" s="216"/>
      <c r="AJ24" s="216"/>
      <c r="AK24" s="216"/>
      <c r="AL24" s="216"/>
      <c r="AM24" s="216"/>
      <c r="AN24" s="216"/>
      <c r="AO24" s="216"/>
      <c r="AP24" s="216"/>
      <c r="AQ24" s="216"/>
      <c r="AR24" s="216"/>
      <c r="AS24" s="335"/>
      <c r="AT24" s="335"/>
      <c r="AU24" s="335"/>
      <c r="AV24" s="335"/>
      <c r="AW24" s="335"/>
      <c r="AX24" s="335"/>
      <c r="AY24" s="335"/>
      <c r="AZ24" s="335"/>
      <c r="BA24" s="335"/>
      <c r="BB24" s="335"/>
      <c r="BC24" s="335"/>
      <c r="BD24" s="335"/>
      <c r="BE24" s="335"/>
      <c r="BF24" s="335"/>
      <c r="BG24" s="335"/>
      <c r="BH24" s="335"/>
      <c r="BI24" s="335"/>
      <c r="BJ24" s="335"/>
      <c r="BK24" s="335"/>
      <c r="BL24" s="335"/>
      <c r="BM24" s="335"/>
      <c r="BN24" s="335"/>
      <c r="BO24" s="335"/>
      <c r="BP24" s="335"/>
      <c r="BQ24" s="335"/>
      <c r="BR24" s="345"/>
    </row>
    <row r="25" spans="2:70" ht="30" customHeight="1">
      <c r="B25" s="1393"/>
      <c r="C25" s="366" t="s">
        <v>715</v>
      </c>
      <c r="D25" s="335"/>
      <c r="E25" s="339" t="s">
        <v>716</v>
      </c>
      <c r="F25" s="335"/>
      <c r="G25" s="335"/>
      <c r="H25" s="335"/>
      <c r="I25" s="335"/>
      <c r="J25" s="335"/>
      <c r="K25" s="335"/>
      <c r="L25" s="335"/>
      <c r="M25" s="335"/>
      <c r="N25" s="335"/>
      <c r="O25" s="335"/>
      <c r="P25" s="335"/>
      <c r="Q25" s="335"/>
      <c r="R25" s="335"/>
      <c r="S25" s="335"/>
      <c r="T25" s="335"/>
      <c r="U25" s="335"/>
      <c r="V25" s="335"/>
      <c r="W25" s="335"/>
      <c r="X25" s="335"/>
      <c r="Y25" s="335"/>
      <c r="Z25" s="335"/>
      <c r="AA25" s="335"/>
      <c r="AB25" s="335"/>
      <c r="AC25" s="335"/>
      <c r="AD25" s="335"/>
      <c r="AE25" s="335"/>
      <c r="AF25" s="335"/>
      <c r="AG25" s="335"/>
      <c r="AH25" s="335"/>
      <c r="AI25" s="335"/>
      <c r="AJ25" s="335"/>
      <c r="AK25" s="335"/>
      <c r="AL25" s="335"/>
      <c r="AM25" s="335"/>
      <c r="AN25" s="335"/>
      <c r="AO25" s="335"/>
      <c r="AP25" s="335"/>
      <c r="AQ25" s="335"/>
      <c r="AR25" s="335"/>
      <c r="AS25" s="335"/>
      <c r="AT25" s="335"/>
      <c r="AU25" s="335"/>
      <c r="AV25" s="335"/>
      <c r="AW25" s="335"/>
      <c r="AX25" s="335"/>
      <c r="AY25" s="335"/>
      <c r="AZ25" s="335"/>
      <c r="BA25" s="335"/>
      <c r="BB25" s="335"/>
      <c r="BC25" s="335"/>
      <c r="BD25" s="335"/>
      <c r="BE25" s="335"/>
      <c r="BF25" s="335"/>
      <c r="BG25" s="335"/>
      <c r="BH25" s="335"/>
      <c r="BI25" s="335"/>
      <c r="BJ25" s="335"/>
      <c r="BK25" s="335"/>
      <c r="BL25" s="335"/>
      <c r="BM25" s="335"/>
      <c r="BN25" s="335"/>
      <c r="BO25" s="335"/>
      <c r="BP25" s="335"/>
      <c r="BQ25" s="335"/>
      <c r="BR25" s="345"/>
    </row>
    <row r="26" spans="2:70" ht="30" customHeight="1">
      <c r="B26" s="1393"/>
      <c r="C26" s="335"/>
      <c r="D26" s="335"/>
      <c r="E26" s="338" t="s">
        <v>717</v>
      </c>
      <c r="F26" s="335"/>
      <c r="G26" s="335"/>
      <c r="H26" s="335"/>
      <c r="I26" s="335"/>
      <c r="J26" s="335"/>
      <c r="K26" s="335"/>
      <c r="L26" s="335"/>
      <c r="M26" s="335"/>
      <c r="N26" s="335"/>
      <c r="O26" s="335"/>
      <c r="P26" s="335"/>
      <c r="Q26" s="335"/>
      <c r="R26" s="335"/>
      <c r="S26" s="335"/>
      <c r="T26" s="335"/>
      <c r="U26" s="335"/>
      <c r="V26" s="335"/>
      <c r="W26" s="335"/>
      <c r="X26" s="335"/>
      <c r="Y26" s="335"/>
      <c r="Z26" s="335"/>
      <c r="AA26" s="335"/>
      <c r="AB26" s="335"/>
      <c r="AC26" s="335"/>
      <c r="AD26" s="335"/>
      <c r="AE26" s="335"/>
      <c r="AF26" s="335"/>
      <c r="AG26" s="335"/>
      <c r="AH26" s="335"/>
      <c r="AI26" s="335"/>
      <c r="AJ26" s="335"/>
      <c r="AK26" s="335"/>
      <c r="AL26" s="335"/>
      <c r="AM26" s="335"/>
      <c r="AN26" s="335"/>
      <c r="AO26" s="335"/>
      <c r="AP26" s="335"/>
      <c r="AQ26" s="335"/>
      <c r="AR26" s="335"/>
      <c r="AS26" s="335"/>
      <c r="AT26" s="335"/>
      <c r="AU26" s="335"/>
      <c r="AV26" s="335"/>
      <c r="AW26" s="335"/>
      <c r="AX26" s="335"/>
      <c r="AY26" s="335"/>
      <c r="AZ26" s="335"/>
      <c r="BA26" s="335"/>
      <c r="BB26" s="335"/>
      <c r="BC26" s="335"/>
      <c r="BD26" s="335"/>
      <c r="BE26" s="335"/>
      <c r="BF26" s="335"/>
      <c r="BG26" s="335"/>
      <c r="BH26" s="335"/>
      <c r="BI26" s="335"/>
      <c r="BJ26" s="335"/>
      <c r="BK26" s="335"/>
      <c r="BL26" s="335"/>
      <c r="BM26" s="335"/>
      <c r="BN26" s="335"/>
      <c r="BO26" s="335"/>
      <c r="BP26" s="335"/>
      <c r="BQ26" s="335"/>
      <c r="BR26" s="345"/>
    </row>
    <row r="27" spans="2:70" ht="30" customHeight="1">
      <c r="B27" s="1393"/>
      <c r="C27" s="335"/>
      <c r="D27" s="335"/>
      <c r="E27" s="335"/>
      <c r="F27" s="335"/>
      <c r="G27" s="335"/>
      <c r="H27" s="335"/>
      <c r="I27" s="335"/>
      <c r="J27" s="335"/>
      <c r="K27" s="335"/>
      <c r="L27" s="335"/>
      <c r="M27" s="335"/>
      <c r="N27" s="335"/>
      <c r="O27" s="335"/>
      <c r="P27" s="335"/>
      <c r="Q27" s="335"/>
      <c r="R27" s="335"/>
      <c r="S27" s="335"/>
      <c r="T27" s="335"/>
      <c r="U27" s="335"/>
      <c r="V27" s="335"/>
      <c r="W27" s="335"/>
      <c r="X27" s="335"/>
      <c r="Y27" s="335"/>
      <c r="Z27" s="335"/>
      <c r="AA27" s="335"/>
      <c r="AB27" s="335"/>
      <c r="AC27" s="335"/>
      <c r="AD27" s="335"/>
      <c r="AE27" s="335"/>
      <c r="AF27" s="335"/>
      <c r="AG27" s="335"/>
      <c r="AH27" s="335"/>
      <c r="AI27" s="335"/>
      <c r="AJ27" s="335"/>
      <c r="AK27" s="335"/>
      <c r="AL27" s="335"/>
      <c r="AM27" s="335"/>
      <c r="AN27" s="335"/>
      <c r="AO27" s="335"/>
      <c r="AP27" s="335"/>
      <c r="AQ27" s="335"/>
      <c r="AR27" s="335"/>
      <c r="AS27" s="335"/>
      <c r="AT27" s="335"/>
      <c r="AU27" s="335"/>
      <c r="AV27" s="335"/>
      <c r="AW27" s="335"/>
      <c r="AX27" s="335"/>
      <c r="AY27" s="335"/>
      <c r="AZ27" s="335"/>
      <c r="BA27" s="335"/>
      <c r="BB27" s="335"/>
      <c r="BC27" s="335"/>
      <c r="BD27" s="335"/>
      <c r="BE27" s="335"/>
      <c r="BF27" s="335"/>
      <c r="BG27" s="335"/>
      <c r="BH27" s="335"/>
      <c r="BI27" s="335"/>
      <c r="BJ27" s="335"/>
      <c r="BK27" s="335"/>
      <c r="BL27" s="335"/>
      <c r="BM27" s="335"/>
      <c r="BN27" s="335"/>
      <c r="BO27" s="335"/>
      <c r="BP27" s="335"/>
      <c r="BQ27" s="335"/>
      <c r="BR27" s="345"/>
    </row>
    <row r="28" spans="2:70" ht="30" customHeight="1">
      <c r="B28" s="1393"/>
      <c r="C28" s="366" t="s">
        <v>718</v>
      </c>
      <c r="D28" s="335"/>
      <c r="E28" s="339" t="s">
        <v>719</v>
      </c>
      <c r="F28" s="339"/>
      <c r="G28" s="339"/>
      <c r="H28" s="339"/>
      <c r="I28" s="339"/>
      <c r="J28" s="339"/>
      <c r="K28" s="339"/>
      <c r="L28" s="339"/>
      <c r="M28" s="339"/>
      <c r="N28" s="339"/>
      <c r="O28" s="339"/>
      <c r="P28" s="339"/>
      <c r="Q28" s="339"/>
      <c r="R28" s="339"/>
      <c r="S28" s="339"/>
      <c r="T28" s="339"/>
      <c r="U28" s="339"/>
      <c r="V28" s="339"/>
      <c r="W28" s="339"/>
      <c r="X28" s="339"/>
      <c r="Y28" s="339"/>
      <c r="Z28" s="339"/>
      <c r="AA28" s="339"/>
      <c r="AB28" s="339"/>
      <c r="AC28" s="339"/>
      <c r="AD28" s="339"/>
      <c r="AE28" s="339"/>
      <c r="AF28" s="339"/>
      <c r="AG28" s="339"/>
      <c r="AH28" s="339"/>
      <c r="AI28" s="339"/>
      <c r="AJ28" s="339"/>
      <c r="AK28" s="339"/>
      <c r="AL28" s="339"/>
      <c r="AM28" s="339"/>
      <c r="AN28" s="339"/>
      <c r="AO28" s="339"/>
      <c r="AP28" s="339"/>
      <c r="AQ28" s="339"/>
      <c r="AR28" s="339"/>
      <c r="AS28" s="339"/>
      <c r="AT28" s="339"/>
      <c r="AU28" s="339"/>
      <c r="AV28" s="339"/>
      <c r="AW28" s="339"/>
      <c r="AX28" s="339"/>
      <c r="AY28" s="339"/>
      <c r="AZ28" s="339"/>
      <c r="BA28" s="339"/>
      <c r="BB28" s="339"/>
      <c r="BC28" s="339"/>
      <c r="BD28" s="339"/>
      <c r="BE28" s="339"/>
      <c r="BF28" s="339"/>
      <c r="BG28" s="339"/>
      <c r="BH28" s="339"/>
      <c r="BI28" s="339"/>
      <c r="BJ28" s="339"/>
      <c r="BK28" s="339"/>
      <c r="BL28" s="339"/>
      <c r="BM28" s="339"/>
      <c r="BN28" s="339"/>
      <c r="BO28" s="339"/>
      <c r="BP28" s="339"/>
      <c r="BQ28" s="339"/>
      <c r="BR28" s="345"/>
    </row>
    <row r="29" spans="2:70" ht="30" customHeight="1">
      <c r="B29" s="1393"/>
      <c r="C29" s="335"/>
      <c r="D29" s="335"/>
      <c r="E29" s="369" t="s">
        <v>720</v>
      </c>
      <c r="F29" s="367"/>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7"/>
      <c r="AH29" s="367"/>
      <c r="AI29" s="367"/>
      <c r="AJ29" s="367"/>
      <c r="AK29" s="367"/>
      <c r="AL29" s="367"/>
      <c r="AM29" s="367"/>
      <c r="AN29" s="367"/>
      <c r="AO29" s="367"/>
      <c r="AP29" s="367"/>
      <c r="AQ29" s="367"/>
      <c r="AR29" s="367"/>
      <c r="AS29" s="367"/>
      <c r="AT29" s="367"/>
      <c r="AU29" s="367"/>
      <c r="AV29" s="367"/>
      <c r="AW29" s="367"/>
      <c r="AX29" s="367"/>
      <c r="AY29" s="367"/>
      <c r="AZ29" s="367"/>
      <c r="BA29" s="367"/>
      <c r="BB29" s="367"/>
      <c r="BC29" s="367"/>
      <c r="BD29" s="367"/>
      <c r="BE29" s="367"/>
      <c r="BF29" s="367"/>
      <c r="BG29" s="367"/>
      <c r="BH29" s="367"/>
      <c r="BI29" s="367"/>
      <c r="BJ29" s="367"/>
      <c r="BK29" s="367"/>
      <c r="BL29" s="367"/>
      <c r="BM29" s="367"/>
      <c r="BN29" s="367"/>
      <c r="BO29" s="367"/>
      <c r="BP29" s="367"/>
      <c r="BQ29" s="367"/>
      <c r="BR29" s="368"/>
    </row>
    <row r="30" spans="2:70" ht="30" customHeight="1">
      <c r="B30" s="1393"/>
      <c r="C30" s="335"/>
      <c r="D30" s="335"/>
      <c r="E30" s="369" t="s">
        <v>721</v>
      </c>
      <c r="F30" s="367"/>
      <c r="G30" s="367"/>
      <c r="H30" s="367"/>
      <c r="I30" s="367"/>
      <c r="J30" s="367"/>
      <c r="K30" s="367"/>
      <c r="L30" s="367"/>
      <c r="M30" s="367"/>
      <c r="N30" s="367"/>
      <c r="O30" s="367"/>
      <c r="P30" s="367"/>
      <c r="Q30" s="367"/>
      <c r="R30" s="367"/>
      <c r="S30" s="367"/>
      <c r="T30" s="367"/>
      <c r="U30" s="367"/>
      <c r="V30" s="367"/>
      <c r="W30" s="367"/>
      <c r="X30" s="367"/>
      <c r="Y30" s="367"/>
      <c r="Z30" s="367"/>
      <c r="AA30" s="367"/>
      <c r="AB30" s="367"/>
      <c r="AC30" s="367"/>
      <c r="AD30" s="367"/>
      <c r="AE30" s="367"/>
      <c r="AF30" s="367"/>
      <c r="AG30" s="367"/>
      <c r="AH30" s="367"/>
      <c r="AI30" s="367"/>
      <c r="AJ30" s="367"/>
      <c r="AK30" s="367"/>
      <c r="AL30" s="367"/>
      <c r="AM30" s="367"/>
      <c r="AN30" s="367"/>
      <c r="AO30" s="367"/>
      <c r="AP30" s="367"/>
      <c r="AQ30" s="367"/>
      <c r="AR30" s="367"/>
      <c r="AS30" s="367"/>
      <c r="AT30" s="367"/>
      <c r="AU30" s="367"/>
      <c r="AV30" s="367"/>
      <c r="AW30" s="367"/>
      <c r="AX30" s="367"/>
      <c r="AY30" s="367"/>
      <c r="AZ30" s="367"/>
      <c r="BA30" s="367"/>
      <c r="BB30" s="367"/>
      <c r="BC30" s="367"/>
      <c r="BD30" s="367"/>
      <c r="BE30" s="367"/>
      <c r="BF30" s="367"/>
      <c r="BG30" s="367"/>
      <c r="BH30" s="367"/>
      <c r="BI30" s="367"/>
      <c r="BJ30" s="367"/>
      <c r="BK30" s="367"/>
      <c r="BL30" s="367"/>
      <c r="BM30" s="367"/>
      <c r="BN30" s="367"/>
      <c r="BO30" s="367"/>
      <c r="BP30" s="367"/>
      <c r="BQ30" s="367"/>
      <c r="BR30" s="368"/>
    </row>
    <row r="31" spans="2:70" ht="30" customHeight="1">
      <c r="B31" s="1393"/>
      <c r="C31" s="335"/>
      <c r="D31" s="335"/>
      <c r="E31" s="338" t="s">
        <v>722</v>
      </c>
      <c r="F31" s="335"/>
      <c r="G31" s="335"/>
      <c r="H31" s="335"/>
      <c r="I31" s="335"/>
      <c r="J31" s="335"/>
      <c r="K31" s="335"/>
      <c r="L31" s="335"/>
      <c r="M31" s="335"/>
      <c r="N31" s="335"/>
      <c r="O31" s="335"/>
      <c r="P31" s="335"/>
      <c r="Q31" s="335"/>
      <c r="R31" s="335"/>
      <c r="S31" s="335"/>
      <c r="T31" s="335"/>
      <c r="U31" s="335"/>
      <c r="V31" s="335"/>
      <c r="W31" s="335"/>
      <c r="X31" s="335"/>
      <c r="Y31" s="335"/>
      <c r="Z31" s="335"/>
      <c r="AA31" s="335"/>
      <c r="AB31" s="335"/>
      <c r="AC31" s="335"/>
      <c r="AD31" s="335"/>
      <c r="AE31" s="335"/>
      <c r="AF31" s="335"/>
      <c r="AG31" s="335"/>
      <c r="AH31" s="335"/>
      <c r="AI31" s="335"/>
      <c r="AJ31" s="335"/>
      <c r="AK31" s="335"/>
      <c r="AL31" s="335"/>
      <c r="AM31" s="335"/>
      <c r="AN31" s="335"/>
      <c r="AO31" s="335"/>
      <c r="AP31" s="335"/>
      <c r="AQ31" s="335"/>
      <c r="AR31" s="335"/>
      <c r="AS31" s="335"/>
      <c r="AT31" s="335"/>
      <c r="AU31" s="335"/>
      <c r="AV31" s="335"/>
      <c r="AW31" s="335"/>
      <c r="AX31" s="335"/>
      <c r="AY31" s="335"/>
      <c r="AZ31" s="335"/>
      <c r="BA31" s="335"/>
      <c r="BB31" s="335"/>
      <c r="BC31" s="335"/>
      <c r="BD31" s="335"/>
      <c r="BE31" s="335"/>
      <c r="BF31" s="335"/>
      <c r="BG31" s="335"/>
      <c r="BH31" s="335"/>
      <c r="BI31" s="335"/>
      <c r="BJ31" s="335"/>
      <c r="BK31" s="335"/>
      <c r="BL31" s="335"/>
      <c r="BM31" s="335"/>
      <c r="BN31" s="335"/>
      <c r="BO31" s="335"/>
      <c r="BP31" s="335"/>
      <c r="BQ31" s="335"/>
      <c r="BR31" s="345"/>
    </row>
    <row r="32" spans="2:70" ht="30" customHeight="1">
      <c r="B32" s="1393"/>
      <c r="C32" s="335"/>
      <c r="D32" s="335"/>
      <c r="E32" s="338" t="s">
        <v>723</v>
      </c>
      <c r="F32" s="335"/>
      <c r="G32" s="335"/>
      <c r="H32" s="335"/>
      <c r="I32" s="335"/>
      <c r="J32" s="335"/>
      <c r="K32" s="335"/>
      <c r="L32" s="335"/>
      <c r="M32" s="335"/>
      <c r="N32" s="335"/>
      <c r="O32" s="335"/>
      <c r="P32" s="335"/>
      <c r="Q32" s="335"/>
      <c r="R32" s="335"/>
      <c r="S32" s="335"/>
      <c r="T32" s="335"/>
      <c r="U32" s="335"/>
      <c r="V32" s="335"/>
      <c r="W32" s="335"/>
      <c r="X32" s="335"/>
      <c r="Y32" s="335"/>
      <c r="Z32" s="335"/>
      <c r="AA32" s="335"/>
      <c r="AB32" s="335"/>
      <c r="AC32" s="335"/>
      <c r="AD32" s="335"/>
      <c r="AE32" s="335"/>
      <c r="AF32" s="335"/>
      <c r="AG32" s="335"/>
      <c r="AH32" s="335"/>
      <c r="AI32" s="335"/>
      <c r="AJ32" s="335"/>
      <c r="AK32" s="335"/>
      <c r="AL32" s="335"/>
      <c r="AM32" s="335"/>
      <c r="AN32" s="335"/>
      <c r="AO32" s="335"/>
      <c r="AP32" s="335"/>
      <c r="AQ32" s="335"/>
      <c r="AR32" s="335"/>
      <c r="AS32" s="335"/>
      <c r="AT32" s="335"/>
      <c r="AU32" s="335"/>
      <c r="AV32" s="335"/>
      <c r="AW32" s="335"/>
      <c r="AX32" s="335"/>
      <c r="AY32" s="335"/>
      <c r="AZ32" s="335"/>
      <c r="BA32" s="335"/>
      <c r="BB32" s="335"/>
      <c r="BC32" s="335"/>
      <c r="BD32" s="335"/>
      <c r="BE32" s="335"/>
      <c r="BF32" s="335"/>
      <c r="BG32" s="335"/>
      <c r="BH32" s="335"/>
      <c r="BI32" s="335"/>
      <c r="BJ32" s="335"/>
      <c r="BK32" s="335"/>
      <c r="BL32" s="335"/>
      <c r="BM32" s="335"/>
      <c r="BN32" s="335"/>
      <c r="BO32" s="335"/>
      <c r="BP32" s="335"/>
      <c r="BQ32" s="335"/>
      <c r="BR32" s="345"/>
    </row>
    <row r="33" spans="2:70" ht="30" customHeight="1">
      <c r="B33" s="1393"/>
      <c r="C33" s="335"/>
      <c r="D33" s="335"/>
      <c r="E33" s="338" t="s">
        <v>724</v>
      </c>
      <c r="F33" s="335"/>
      <c r="G33" s="335"/>
      <c r="H33" s="335"/>
      <c r="I33" s="335"/>
      <c r="J33" s="335"/>
      <c r="K33" s="335"/>
      <c r="L33" s="335"/>
      <c r="M33" s="335"/>
      <c r="N33" s="335"/>
      <c r="O33" s="335"/>
      <c r="P33" s="335"/>
      <c r="Q33" s="335"/>
      <c r="R33" s="335"/>
      <c r="S33" s="335"/>
      <c r="T33" s="335"/>
      <c r="U33" s="335"/>
      <c r="V33" s="335"/>
      <c r="W33" s="335"/>
      <c r="X33" s="335"/>
      <c r="Y33" s="335"/>
      <c r="Z33" s="335"/>
      <c r="AA33" s="335"/>
      <c r="AB33" s="335"/>
      <c r="AC33" s="335"/>
      <c r="AD33" s="335"/>
      <c r="AE33" s="335"/>
      <c r="AF33" s="335"/>
      <c r="AG33" s="335"/>
      <c r="AH33" s="335"/>
      <c r="AI33" s="335"/>
      <c r="AJ33" s="335"/>
      <c r="AK33" s="335"/>
      <c r="AL33" s="335"/>
      <c r="AM33" s="335"/>
      <c r="AN33" s="335"/>
      <c r="AO33" s="335"/>
      <c r="AP33" s="335"/>
      <c r="AQ33" s="335"/>
      <c r="AR33" s="335"/>
      <c r="AS33" s="335"/>
      <c r="AT33" s="335"/>
      <c r="AU33" s="335"/>
      <c r="AV33" s="335"/>
      <c r="AW33" s="335"/>
      <c r="AX33" s="335"/>
      <c r="AY33" s="335"/>
      <c r="AZ33" s="335"/>
      <c r="BA33" s="335"/>
      <c r="BB33" s="335"/>
      <c r="BC33" s="335"/>
      <c r="BD33" s="335"/>
      <c r="BE33" s="335"/>
      <c r="BF33" s="335"/>
      <c r="BG33" s="335"/>
      <c r="BH33" s="335"/>
      <c r="BI33" s="335"/>
      <c r="BJ33" s="335"/>
      <c r="BK33" s="335"/>
      <c r="BL33" s="335"/>
      <c r="BM33" s="335"/>
      <c r="BN33" s="335"/>
      <c r="BO33" s="335"/>
      <c r="BP33" s="335"/>
      <c r="BQ33" s="335"/>
      <c r="BR33" s="345"/>
    </row>
    <row r="34" spans="2:70" ht="30" customHeight="1">
      <c r="B34" s="1393"/>
      <c r="C34" s="335"/>
      <c r="D34" s="335"/>
      <c r="E34" s="335"/>
      <c r="F34" s="335"/>
      <c r="G34" s="335"/>
      <c r="H34" s="335"/>
      <c r="I34" s="335"/>
      <c r="J34" s="335"/>
      <c r="K34" s="335"/>
      <c r="L34" s="335"/>
      <c r="M34" s="335"/>
      <c r="N34" s="335"/>
      <c r="O34" s="335"/>
      <c r="P34" s="335"/>
      <c r="Q34" s="335"/>
      <c r="R34" s="335"/>
      <c r="S34" s="335"/>
      <c r="T34" s="335"/>
      <c r="U34" s="335"/>
      <c r="V34" s="335"/>
      <c r="W34" s="335"/>
      <c r="X34" s="335"/>
      <c r="Y34" s="335"/>
      <c r="Z34" s="335"/>
      <c r="AA34" s="335"/>
      <c r="AB34" s="335"/>
      <c r="AC34" s="335"/>
      <c r="AD34" s="335"/>
      <c r="AE34" s="335"/>
      <c r="AF34" s="335"/>
      <c r="AG34" s="335"/>
      <c r="AH34" s="335"/>
      <c r="AI34" s="335"/>
      <c r="AJ34" s="335"/>
      <c r="AK34" s="335"/>
      <c r="AL34" s="335"/>
      <c r="AM34" s="335"/>
      <c r="AN34" s="335"/>
      <c r="AO34" s="335"/>
      <c r="AP34" s="335"/>
      <c r="AQ34" s="335"/>
      <c r="AR34" s="335"/>
      <c r="AS34" s="335"/>
      <c r="AT34" s="335"/>
      <c r="AU34" s="335"/>
      <c r="AV34" s="335"/>
      <c r="AW34" s="335"/>
      <c r="AX34" s="335"/>
      <c r="AY34" s="335"/>
      <c r="AZ34" s="335"/>
      <c r="BA34" s="335"/>
      <c r="BB34" s="335"/>
      <c r="BC34" s="335"/>
      <c r="BD34" s="335"/>
      <c r="BE34" s="335"/>
      <c r="BF34" s="335"/>
      <c r="BG34" s="335"/>
      <c r="BH34" s="335"/>
      <c r="BI34" s="335"/>
      <c r="BJ34" s="335"/>
      <c r="BK34" s="335"/>
      <c r="BL34" s="335"/>
      <c r="BM34" s="335"/>
      <c r="BN34" s="335"/>
      <c r="BO34" s="335"/>
      <c r="BP34" s="335"/>
      <c r="BQ34" s="335"/>
      <c r="BR34" s="345"/>
    </row>
    <row r="35" spans="2:70" ht="30" customHeight="1">
      <c r="B35" s="1393"/>
      <c r="C35" s="335"/>
      <c r="D35" s="335"/>
      <c r="E35" s="339" t="s">
        <v>704</v>
      </c>
      <c r="F35" s="335"/>
      <c r="G35" s="335"/>
      <c r="H35" s="335"/>
      <c r="I35" s="335"/>
      <c r="J35" s="335"/>
      <c r="K35" s="335"/>
      <c r="L35" s="335"/>
      <c r="M35" s="335"/>
      <c r="N35" s="335"/>
      <c r="O35" s="335"/>
      <c r="P35" s="335"/>
      <c r="Q35" s="335"/>
      <c r="R35" s="335"/>
      <c r="S35" s="335"/>
      <c r="T35" s="335"/>
      <c r="U35" s="335"/>
      <c r="V35" s="335"/>
      <c r="W35" s="335"/>
      <c r="X35" s="335"/>
      <c r="Y35" s="335"/>
      <c r="Z35" s="335"/>
      <c r="AA35" s="335"/>
      <c r="AB35" s="335"/>
      <c r="AC35" s="335"/>
      <c r="AD35" s="335"/>
      <c r="AE35" s="335"/>
      <c r="AF35" s="335"/>
      <c r="AG35" s="335"/>
      <c r="AH35" s="335"/>
      <c r="AI35" s="335"/>
      <c r="AJ35" s="335"/>
      <c r="AK35" s="335"/>
      <c r="AL35" s="335"/>
      <c r="AM35" s="335"/>
      <c r="AN35" s="335"/>
      <c r="AO35" s="335"/>
      <c r="AP35" s="335"/>
      <c r="AQ35" s="335"/>
      <c r="AR35" s="335"/>
      <c r="AS35" s="335"/>
      <c r="AT35" s="335"/>
      <c r="AU35" s="335"/>
      <c r="AV35" s="335"/>
      <c r="AW35" s="335"/>
      <c r="AX35" s="335"/>
      <c r="AY35" s="335"/>
      <c r="AZ35" s="335"/>
      <c r="BA35" s="335"/>
      <c r="BB35" s="335"/>
      <c r="BC35" s="335"/>
      <c r="BD35" s="335"/>
      <c r="BE35" s="335"/>
      <c r="BF35" s="335"/>
      <c r="BG35" s="335"/>
      <c r="BH35" s="335"/>
      <c r="BI35" s="335"/>
      <c r="BJ35" s="335"/>
      <c r="BK35" s="335"/>
      <c r="BL35" s="335"/>
      <c r="BM35" s="335"/>
      <c r="BN35" s="335"/>
      <c r="BO35" s="335"/>
      <c r="BP35" s="335"/>
      <c r="BQ35" s="335"/>
      <c r="BR35" s="345"/>
    </row>
    <row r="36" spans="2:70" ht="30" customHeight="1">
      <c r="B36" s="1393"/>
      <c r="C36" s="335"/>
      <c r="D36" s="335"/>
      <c r="E36" s="338" t="s">
        <v>705</v>
      </c>
      <c r="F36" s="335"/>
      <c r="G36" s="335"/>
      <c r="H36" s="335"/>
      <c r="I36" s="335"/>
      <c r="J36" s="335"/>
      <c r="K36" s="335"/>
      <c r="L36" s="335"/>
      <c r="M36" s="335"/>
      <c r="N36" s="335"/>
      <c r="O36" s="335"/>
      <c r="P36" s="335"/>
      <c r="Q36" s="335"/>
      <c r="R36" s="335"/>
      <c r="S36" s="335"/>
      <c r="T36" s="335"/>
      <c r="U36" s="335"/>
      <c r="V36" s="335"/>
      <c r="W36" s="335"/>
      <c r="X36" s="335"/>
      <c r="Y36" s="335"/>
      <c r="Z36" s="335"/>
      <c r="AA36" s="335"/>
      <c r="AB36" s="335"/>
      <c r="AC36" s="335"/>
      <c r="AD36" s="335"/>
      <c r="AE36" s="335"/>
      <c r="AF36" s="335"/>
      <c r="AG36" s="335"/>
      <c r="AH36" s="335"/>
      <c r="AI36" s="335"/>
      <c r="AJ36" s="335"/>
      <c r="AK36" s="335"/>
      <c r="AL36" s="335"/>
      <c r="AM36" s="335"/>
      <c r="AN36" s="335"/>
      <c r="AO36" s="335"/>
      <c r="AP36" s="335"/>
      <c r="AQ36" s="335"/>
      <c r="AR36" s="335"/>
      <c r="AS36" s="335"/>
      <c r="AT36" s="335"/>
      <c r="AU36" s="335"/>
      <c r="AV36" s="335"/>
      <c r="AW36" s="335"/>
      <c r="AX36" s="335"/>
      <c r="AY36" s="335"/>
      <c r="AZ36" s="335"/>
      <c r="BA36" s="335"/>
      <c r="BB36" s="335"/>
      <c r="BC36" s="335"/>
      <c r="BD36" s="335"/>
      <c r="BE36" s="335"/>
      <c r="BF36" s="335"/>
      <c r="BG36" s="335"/>
      <c r="BH36" s="335"/>
      <c r="BI36" s="335"/>
      <c r="BJ36" s="335"/>
      <c r="BK36" s="335"/>
      <c r="BL36" s="335"/>
      <c r="BM36" s="335"/>
      <c r="BN36" s="335"/>
      <c r="BO36" s="335"/>
      <c r="BP36" s="335"/>
      <c r="BQ36" s="335"/>
      <c r="BR36" s="345"/>
    </row>
    <row r="37" spans="2:70" ht="30" customHeight="1">
      <c r="B37" s="1393"/>
      <c r="C37" s="335"/>
      <c r="D37" s="335"/>
      <c r="E37" s="338"/>
      <c r="F37" s="216"/>
      <c r="G37" s="216"/>
      <c r="H37" s="333"/>
      <c r="I37" s="333"/>
      <c r="J37" s="333"/>
      <c r="K37" s="333"/>
      <c r="L37" s="333"/>
      <c r="M37" s="333"/>
      <c r="N37" s="333"/>
      <c r="O37" s="333"/>
      <c r="P37" s="333"/>
      <c r="Q37" s="333"/>
      <c r="R37" s="333"/>
      <c r="S37" s="333"/>
      <c r="T37" s="333"/>
      <c r="U37" s="333"/>
      <c r="V37" s="333"/>
      <c r="W37" s="333"/>
      <c r="X37" s="333"/>
      <c r="Y37" s="333"/>
      <c r="Z37" s="216"/>
      <c r="AA37" s="216"/>
      <c r="AB37" s="216"/>
      <c r="AC37" s="216"/>
      <c r="AD37" s="333"/>
      <c r="AE37" s="333"/>
      <c r="AF37" s="1536" t="s">
        <v>725</v>
      </c>
      <c r="AG37" s="1536"/>
      <c r="AH37" s="1536"/>
      <c r="AI37" s="1536"/>
      <c r="AJ37" s="1536"/>
      <c r="AK37" s="1536"/>
      <c r="AL37" s="216"/>
      <c r="AM37" s="216"/>
      <c r="AN37" s="216"/>
      <c r="AO37" s="216"/>
      <c r="AP37" s="333"/>
      <c r="AQ37" s="333"/>
      <c r="AR37" s="333"/>
      <c r="AS37" s="333"/>
      <c r="AT37" s="333"/>
      <c r="AU37" s="333"/>
      <c r="AV37" s="333"/>
      <c r="AW37" s="333"/>
      <c r="AX37" s="335"/>
      <c r="AY37" s="335"/>
      <c r="AZ37" s="335"/>
      <c r="BA37" s="335"/>
      <c r="BB37" s="333"/>
      <c r="BC37" s="333"/>
      <c r="BD37" s="333"/>
      <c r="BE37" s="333"/>
      <c r="BF37" s="333"/>
      <c r="BG37" s="333"/>
      <c r="BH37" s="333"/>
      <c r="BI37" s="333"/>
      <c r="BJ37" s="339"/>
      <c r="BK37" s="339"/>
      <c r="BL37" s="339"/>
      <c r="BM37" s="339"/>
      <c r="BN37" s="339"/>
      <c r="BO37" s="339"/>
      <c r="BP37" s="335"/>
      <c r="BQ37" s="335"/>
      <c r="BR37" s="345"/>
    </row>
    <row r="38" spans="2:70" ht="30" customHeight="1">
      <c r="B38" s="1393"/>
      <c r="C38" s="335"/>
      <c r="D38" s="335"/>
      <c r="E38" s="338"/>
      <c r="F38" s="333" t="s">
        <v>726</v>
      </c>
      <c r="G38" s="216"/>
      <c r="H38" s="1532">
        <v>8</v>
      </c>
      <c r="I38" s="1532"/>
      <c r="J38" s="1532">
        <v>6</v>
      </c>
      <c r="K38" s="1532"/>
      <c r="L38" s="1532">
        <v>0</v>
      </c>
      <c r="M38" s="1532"/>
      <c r="N38" s="1532">
        <v>0</v>
      </c>
      <c r="O38" s="1532"/>
      <c r="P38" s="1532"/>
      <c r="Q38" s="1532"/>
      <c r="R38" s="1532">
        <v>1</v>
      </c>
      <c r="S38" s="1532"/>
      <c r="T38" s="1532">
        <v>2</v>
      </c>
      <c r="U38" s="1532"/>
      <c r="V38" s="1532">
        <v>0</v>
      </c>
      <c r="W38" s="1532"/>
      <c r="X38" s="1532">
        <v>0</v>
      </c>
      <c r="Y38" s="1532"/>
      <c r="Z38" s="1544" t="s">
        <v>727</v>
      </c>
      <c r="AA38" s="1536"/>
      <c r="AB38" s="1536"/>
      <c r="AC38" s="1536"/>
      <c r="AD38" s="1532">
        <v>1</v>
      </c>
      <c r="AE38" s="1532"/>
      <c r="AF38" s="1532">
        <v>2</v>
      </c>
      <c r="AG38" s="1532"/>
      <c r="AH38" s="1532">
        <v>0</v>
      </c>
      <c r="AI38" s="1532"/>
      <c r="AJ38" s="1532">
        <v>0</v>
      </c>
      <c r="AK38" s="1532"/>
      <c r="AL38" s="1544" t="s">
        <v>727</v>
      </c>
      <c r="AM38" s="1536"/>
      <c r="AN38" s="1536"/>
      <c r="AO38" s="1536"/>
      <c r="AP38" s="1532">
        <v>1</v>
      </c>
      <c r="AQ38" s="1532"/>
      <c r="AR38" s="1532">
        <v>2</v>
      </c>
      <c r="AS38" s="1532"/>
      <c r="AT38" s="1532">
        <v>0</v>
      </c>
      <c r="AU38" s="1532"/>
      <c r="AV38" s="1532">
        <v>0</v>
      </c>
      <c r="AW38" s="1532"/>
      <c r="AX38" s="1544" t="s">
        <v>727</v>
      </c>
      <c r="AY38" s="1536"/>
      <c r="AZ38" s="1536"/>
      <c r="BA38" s="1536"/>
      <c r="BB38" s="1532">
        <v>1</v>
      </c>
      <c r="BC38" s="1532"/>
      <c r="BD38" s="1532">
        <v>2</v>
      </c>
      <c r="BE38" s="1532"/>
      <c r="BF38" s="1532">
        <v>0</v>
      </c>
      <c r="BG38" s="1532"/>
      <c r="BH38" s="1532">
        <v>0</v>
      </c>
      <c r="BI38" s="1532"/>
      <c r="BJ38" s="1536" t="s">
        <v>725</v>
      </c>
      <c r="BK38" s="1536"/>
      <c r="BL38" s="1536"/>
      <c r="BM38" s="1536"/>
      <c r="BN38" s="1536"/>
      <c r="BO38" s="1536"/>
      <c r="BP38" s="335"/>
      <c r="BQ38" s="335"/>
      <c r="BR38" s="345"/>
    </row>
    <row r="39" spans="2:70" ht="30" customHeight="1">
      <c r="B39" s="1393"/>
      <c r="C39" s="335"/>
      <c r="D39" s="335"/>
      <c r="E39" s="338"/>
      <c r="F39" s="340"/>
      <c r="G39" s="216"/>
      <c r="H39" s="216"/>
      <c r="I39" s="216"/>
      <c r="J39" s="216"/>
      <c r="K39" s="216"/>
      <c r="L39" s="216"/>
      <c r="M39" s="216"/>
      <c r="N39" s="216"/>
      <c r="O39" s="216"/>
      <c r="P39" s="216"/>
      <c r="Q39" s="216"/>
      <c r="R39" s="216"/>
      <c r="S39" s="216"/>
      <c r="T39" s="216"/>
      <c r="U39" s="216"/>
      <c r="V39" s="216"/>
      <c r="W39" s="216"/>
      <c r="X39" s="216"/>
      <c r="Y39" s="216"/>
      <c r="Z39" s="1545" t="s">
        <v>728</v>
      </c>
      <c r="AA39" s="1545"/>
      <c r="AB39" s="1545"/>
      <c r="AC39" s="1545"/>
      <c r="AD39" s="216"/>
      <c r="AE39" s="216"/>
      <c r="AF39" s="216"/>
      <c r="AG39" s="216"/>
      <c r="AH39" s="216"/>
      <c r="AI39" s="216"/>
      <c r="AJ39" s="216"/>
      <c r="AK39" s="216"/>
      <c r="AL39" s="1545" t="s">
        <v>728</v>
      </c>
      <c r="AM39" s="1545"/>
      <c r="AN39" s="1545"/>
      <c r="AO39" s="1545"/>
      <c r="AP39" s="333"/>
      <c r="AQ39" s="333"/>
      <c r="AR39" s="1536" t="s">
        <v>725</v>
      </c>
      <c r="AS39" s="1536"/>
      <c r="AT39" s="1536"/>
      <c r="AU39" s="1536"/>
      <c r="AV39" s="1536"/>
      <c r="AW39" s="1536"/>
      <c r="AX39" s="1545" t="s">
        <v>728</v>
      </c>
      <c r="AY39" s="1545"/>
      <c r="AZ39" s="1545"/>
      <c r="BA39" s="1545"/>
      <c r="BB39" s="339"/>
      <c r="BC39" s="339"/>
      <c r="BD39" s="339"/>
      <c r="BE39" s="339"/>
      <c r="BF39" s="339"/>
      <c r="BG39" s="339"/>
      <c r="BH39" s="339"/>
      <c r="BI39" s="339"/>
      <c r="BJ39" s="339"/>
      <c r="BK39" s="339"/>
      <c r="BL39" s="339"/>
      <c r="BM39" s="339"/>
      <c r="BN39" s="339"/>
      <c r="BO39" s="339"/>
      <c r="BP39" s="335"/>
      <c r="BQ39" s="335"/>
      <c r="BR39" s="345"/>
    </row>
    <row r="40" spans="2:70" ht="30" customHeight="1">
      <c r="B40" s="1393"/>
      <c r="C40" s="335"/>
      <c r="D40" s="335"/>
      <c r="E40" s="338"/>
      <c r="F40" s="340"/>
      <c r="G40" s="216"/>
      <c r="H40" s="216"/>
      <c r="I40" s="216"/>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6"/>
      <c r="AJ40" s="216"/>
      <c r="AK40" s="216"/>
      <c r="AL40" s="216"/>
      <c r="AM40" s="216"/>
      <c r="AN40" s="216"/>
      <c r="AO40" s="216"/>
      <c r="AP40" s="216"/>
      <c r="AQ40" s="216"/>
      <c r="AR40" s="216"/>
      <c r="AS40" s="216"/>
      <c r="AT40" s="335"/>
      <c r="AU40" s="335"/>
      <c r="AV40" s="335"/>
      <c r="AW40" s="335"/>
      <c r="AX40" s="335"/>
      <c r="AY40" s="335"/>
      <c r="AZ40" s="335"/>
      <c r="BA40" s="335"/>
      <c r="BB40" s="335"/>
      <c r="BC40" s="335"/>
      <c r="BD40" s="335"/>
      <c r="BE40" s="335"/>
      <c r="BF40" s="335"/>
      <c r="BG40" s="335"/>
      <c r="BH40" s="335"/>
      <c r="BI40" s="335"/>
      <c r="BJ40" s="335"/>
      <c r="BK40" s="335"/>
      <c r="BL40" s="335"/>
      <c r="BM40" s="335"/>
      <c r="BN40" s="335"/>
      <c r="BO40" s="335"/>
      <c r="BP40" s="335"/>
      <c r="BQ40" s="335"/>
      <c r="BR40" s="345"/>
    </row>
    <row r="41" spans="2:70" ht="30" customHeight="1">
      <c r="B41" s="1393"/>
      <c r="C41" s="335"/>
      <c r="D41" s="335"/>
      <c r="E41" s="338"/>
      <c r="F41" s="340"/>
      <c r="G41" s="216"/>
      <c r="H41" s="333"/>
      <c r="I41" s="333"/>
      <c r="J41" s="333"/>
      <c r="K41" s="333"/>
      <c r="L41" s="333"/>
      <c r="M41" s="333"/>
      <c r="N41" s="333"/>
      <c r="O41" s="333"/>
      <c r="P41" s="333"/>
      <c r="Q41" s="333"/>
      <c r="R41" s="333"/>
      <c r="S41" s="333"/>
      <c r="T41" s="333"/>
      <c r="U41" s="333"/>
      <c r="V41" s="333"/>
      <c r="W41" s="333"/>
      <c r="X41" s="333"/>
      <c r="Y41" s="333"/>
      <c r="Z41" s="216"/>
      <c r="AA41" s="216"/>
      <c r="AB41" s="216"/>
      <c r="AC41" s="216"/>
      <c r="AD41" s="333"/>
      <c r="AE41" s="333"/>
      <c r="AF41" s="1536" t="s">
        <v>725</v>
      </c>
      <c r="AG41" s="1536"/>
      <c r="AH41" s="1536"/>
      <c r="AI41" s="1536"/>
      <c r="AJ41" s="1536"/>
      <c r="AK41" s="1536"/>
      <c r="AL41" s="216"/>
      <c r="AM41" s="216"/>
      <c r="AN41" s="216"/>
      <c r="AO41" s="216"/>
      <c r="AP41" s="333"/>
      <c r="AQ41" s="333"/>
      <c r="AR41" s="333"/>
      <c r="AS41" s="333"/>
      <c r="AT41" s="333"/>
      <c r="AU41" s="333"/>
      <c r="AV41" s="333"/>
      <c r="AW41" s="333"/>
      <c r="AX41" s="335"/>
      <c r="AY41" s="335"/>
      <c r="AZ41" s="335"/>
      <c r="BA41" s="335"/>
      <c r="BB41" s="333"/>
      <c r="BC41" s="333"/>
      <c r="BD41" s="333"/>
      <c r="BE41" s="333"/>
      <c r="BF41" s="333"/>
      <c r="BG41" s="333"/>
      <c r="BH41" s="333"/>
      <c r="BI41" s="333"/>
      <c r="BJ41" s="339"/>
      <c r="BK41" s="339"/>
      <c r="BL41" s="339"/>
      <c r="BM41" s="339"/>
      <c r="BN41" s="339"/>
      <c r="BO41" s="339"/>
      <c r="BP41" s="335"/>
      <c r="BQ41" s="335"/>
      <c r="BR41" s="345"/>
    </row>
    <row r="42" spans="2:70" ht="30" customHeight="1">
      <c r="B42" s="1393"/>
      <c r="C42" s="335"/>
      <c r="D42" s="335"/>
      <c r="E42" s="338"/>
      <c r="F42" s="333" t="s">
        <v>729</v>
      </c>
      <c r="G42" s="216"/>
      <c r="H42" s="1532">
        <v>8</v>
      </c>
      <c r="I42" s="1532"/>
      <c r="J42" s="1532">
        <v>6</v>
      </c>
      <c r="K42" s="1532"/>
      <c r="L42" s="1532">
        <v>0</v>
      </c>
      <c r="M42" s="1532"/>
      <c r="N42" s="1532">
        <v>0</v>
      </c>
      <c r="O42" s="1532"/>
      <c r="P42" s="1532"/>
      <c r="Q42" s="1532"/>
      <c r="R42" s="1532">
        <v>1</v>
      </c>
      <c r="S42" s="1532"/>
      <c r="T42" s="1532">
        <v>2</v>
      </c>
      <c r="U42" s="1532"/>
      <c r="V42" s="1532">
        <v>0</v>
      </c>
      <c r="W42" s="1532"/>
      <c r="X42" s="1532">
        <v>0</v>
      </c>
      <c r="Y42" s="1532"/>
      <c r="Z42" s="1544" t="s">
        <v>727</v>
      </c>
      <c r="AA42" s="1536"/>
      <c r="AB42" s="1536"/>
      <c r="AC42" s="1536"/>
      <c r="AD42" s="1532">
        <v>1</v>
      </c>
      <c r="AE42" s="1532"/>
      <c r="AF42" s="1532">
        <v>2</v>
      </c>
      <c r="AG42" s="1532"/>
      <c r="AH42" s="1532">
        <v>0</v>
      </c>
      <c r="AI42" s="1532"/>
      <c r="AJ42" s="1532">
        <v>0</v>
      </c>
      <c r="AK42" s="1532"/>
      <c r="AL42" s="1544" t="s">
        <v>727</v>
      </c>
      <c r="AM42" s="1536"/>
      <c r="AN42" s="1536"/>
      <c r="AO42" s="1536"/>
      <c r="AP42" s="1532">
        <v>1</v>
      </c>
      <c r="AQ42" s="1532"/>
      <c r="AR42" s="1532">
        <v>2</v>
      </c>
      <c r="AS42" s="1532"/>
      <c r="AT42" s="1532">
        <v>0</v>
      </c>
      <c r="AU42" s="1532"/>
      <c r="AV42" s="1532">
        <v>0</v>
      </c>
      <c r="AW42" s="1532"/>
      <c r="AX42" s="1544" t="s">
        <v>727</v>
      </c>
      <c r="AY42" s="1536"/>
      <c r="AZ42" s="1536"/>
      <c r="BA42" s="1536"/>
      <c r="BB42" s="1532">
        <v>1</v>
      </c>
      <c r="BC42" s="1532"/>
      <c r="BD42" s="1532">
        <v>2</v>
      </c>
      <c r="BE42" s="1532"/>
      <c r="BF42" s="1532">
        <v>0</v>
      </c>
      <c r="BG42" s="1532"/>
      <c r="BH42" s="1532">
        <v>0</v>
      </c>
      <c r="BI42" s="1532"/>
      <c r="BJ42" s="1536" t="s">
        <v>725</v>
      </c>
      <c r="BK42" s="1536"/>
      <c r="BL42" s="1536"/>
      <c r="BM42" s="1536"/>
      <c r="BN42" s="1536"/>
      <c r="BO42" s="1536"/>
      <c r="BP42" s="335"/>
      <c r="BQ42" s="335"/>
      <c r="BR42" s="345"/>
    </row>
    <row r="43" spans="2:70" ht="30" customHeight="1">
      <c r="B43" s="1393"/>
      <c r="C43" s="335"/>
      <c r="D43" s="335"/>
      <c r="E43" s="338"/>
      <c r="F43" s="216"/>
      <c r="G43" s="216"/>
      <c r="H43" s="216"/>
      <c r="I43" s="216"/>
      <c r="J43" s="216"/>
      <c r="K43" s="216"/>
      <c r="L43" s="216"/>
      <c r="M43" s="216"/>
      <c r="N43" s="216"/>
      <c r="O43" s="216"/>
      <c r="P43" s="216"/>
      <c r="Q43" s="216"/>
      <c r="R43" s="216"/>
      <c r="S43" s="216"/>
      <c r="T43" s="216"/>
      <c r="U43" s="216"/>
      <c r="V43" s="216"/>
      <c r="W43" s="216"/>
      <c r="X43" s="216"/>
      <c r="Y43" s="216"/>
      <c r="Z43" s="1545" t="s">
        <v>728</v>
      </c>
      <c r="AA43" s="1545"/>
      <c r="AB43" s="1545"/>
      <c r="AC43" s="1545"/>
      <c r="AD43" s="216"/>
      <c r="AE43" s="216"/>
      <c r="AF43" s="216"/>
      <c r="AG43" s="216"/>
      <c r="AH43" s="216"/>
      <c r="AI43" s="216"/>
      <c r="AJ43" s="216"/>
      <c r="AK43" s="216"/>
      <c r="AL43" s="1545" t="s">
        <v>728</v>
      </c>
      <c r="AM43" s="1545"/>
      <c r="AN43" s="1545"/>
      <c r="AO43" s="1545"/>
      <c r="AP43" s="333"/>
      <c r="AQ43" s="333"/>
      <c r="AR43" s="1536" t="s">
        <v>725</v>
      </c>
      <c r="AS43" s="1536"/>
      <c r="AT43" s="1536"/>
      <c r="AU43" s="1536"/>
      <c r="AV43" s="1536"/>
      <c r="AW43" s="1536"/>
      <c r="AX43" s="1545" t="s">
        <v>728</v>
      </c>
      <c r="AY43" s="1545"/>
      <c r="AZ43" s="1545"/>
      <c r="BA43" s="1545"/>
      <c r="BB43" s="339"/>
      <c r="BC43" s="339"/>
      <c r="BD43" s="339"/>
      <c r="BE43" s="339"/>
      <c r="BF43" s="339"/>
      <c r="BG43" s="339"/>
      <c r="BH43" s="339"/>
      <c r="BI43" s="339"/>
      <c r="BJ43" s="339"/>
      <c r="BK43" s="339"/>
      <c r="BL43" s="339"/>
      <c r="BM43" s="339"/>
      <c r="BN43" s="339"/>
      <c r="BO43" s="339"/>
      <c r="BP43" s="335"/>
      <c r="BQ43" s="335"/>
      <c r="BR43" s="345"/>
    </row>
    <row r="44" spans="2:70" ht="30" customHeight="1">
      <c r="B44" s="1393"/>
      <c r="C44" s="335"/>
      <c r="D44" s="335"/>
      <c r="E44" s="335"/>
      <c r="F44" s="335"/>
      <c r="G44" s="335"/>
      <c r="H44" s="335"/>
      <c r="I44" s="335"/>
      <c r="J44" s="335"/>
      <c r="K44" s="335"/>
      <c r="L44" s="335"/>
      <c r="M44" s="335"/>
      <c r="N44" s="335"/>
      <c r="O44" s="335"/>
      <c r="P44" s="335"/>
      <c r="Q44" s="335"/>
      <c r="R44" s="335"/>
      <c r="S44" s="335"/>
      <c r="T44" s="335"/>
      <c r="U44" s="335"/>
      <c r="V44" s="335"/>
      <c r="W44" s="335"/>
      <c r="X44" s="335"/>
      <c r="Y44" s="335"/>
      <c r="Z44" s="335"/>
      <c r="AA44" s="335"/>
      <c r="AB44" s="335"/>
      <c r="AC44" s="335"/>
      <c r="AD44" s="335"/>
      <c r="AE44" s="335"/>
      <c r="AF44" s="335"/>
      <c r="AG44" s="335"/>
      <c r="AH44" s="335"/>
      <c r="AI44" s="335"/>
      <c r="AJ44" s="335"/>
      <c r="AK44" s="335"/>
      <c r="AL44" s="335"/>
      <c r="AM44" s="335"/>
      <c r="AN44" s="335"/>
      <c r="AO44" s="335"/>
      <c r="AP44" s="335"/>
      <c r="AQ44" s="335"/>
      <c r="AR44" s="335"/>
      <c r="AS44" s="335"/>
      <c r="AT44" s="335"/>
      <c r="AU44" s="335"/>
      <c r="AV44" s="335"/>
      <c r="AW44" s="335"/>
      <c r="AX44" s="335"/>
      <c r="AY44" s="335"/>
      <c r="AZ44" s="335"/>
      <c r="BA44" s="335"/>
      <c r="BB44" s="335"/>
      <c r="BC44" s="335"/>
      <c r="BD44" s="335"/>
      <c r="BE44" s="335"/>
      <c r="BF44" s="335"/>
      <c r="BG44" s="335"/>
      <c r="BH44" s="335"/>
      <c r="BI44" s="335"/>
      <c r="BJ44" s="335"/>
      <c r="BK44" s="335"/>
      <c r="BL44" s="335"/>
      <c r="BM44" s="335"/>
      <c r="BN44" s="335"/>
      <c r="BO44" s="335"/>
      <c r="BP44" s="335"/>
      <c r="BQ44" s="335"/>
      <c r="BR44" s="345"/>
    </row>
    <row r="45" spans="2:70" ht="30" customHeight="1">
      <c r="B45" s="1393"/>
      <c r="C45" s="366" t="s">
        <v>730</v>
      </c>
      <c r="D45" s="335"/>
      <c r="E45" s="339" t="s">
        <v>731</v>
      </c>
      <c r="F45" s="335"/>
      <c r="G45" s="335"/>
      <c r="H45" s="335"/>
      <c r="I45" s="335"/>
      <c r="J45" s="335"/>
      <c r="K45" s="335"/>
      <c r="L45" s="335"/>
      <c r="M45" s="335"/>
      <c r="N45" s="335"/>
      <c r="O45" s="335"/>
      <c r="P45" s="335"/>
      <c r="Q45" s="335"/>
      <c r="R45" s="335"/>
      <c r="S45" s="335"/>
      <c r="T45" s="335"/>
      <c r="U45" s="335"/>
      <c r="V45" s="335"/>
      <c r="W45" s="335"/>
      <c r="X45" s="335"/>
      <c r="Y45" s="335"/>
      <c r="Z45" s="335"/>
      <c r="AA45" s="335"/>
      <c r="AB45" s="335"/>
      <c r="AC45" s="335"/>
      <c r="AD45" s="335"/>
      <c r="AE45" s="335"/>
      <c r="AF45" s="335"/>
      <c r="AG45" s="335"/>
      <c r="AH45" s="335"/>
      <c r="AI45" s="335"/>
      <c r="AJ45" s="335"/>
      <c r="AK45" s="335"/>
      <c r="AL45" s="335"/>
      <c r="AM45" s="335"/>
      <c r="AN45" s="335"/>
      <c r="AO45" s="335"/>
      <c r="AP45" s="335"/>
      <c r="AQ45" s="335"/>
      <c r="AR45" s="335"/>
      <c r="AS45" s="335"/>
      <c r="AT45" s="335"/>
      <c r="AU45" s="335"/>
      <c r="AV45" s="335"/>
      <c r="AW45" s="335"/>
      <c r="AX45" s="335"/>
      <c r="AY45" s="335"/>
      <c r="AZ45" s="335"/>
      <c r="BA45" s="335"/>
      <c r="BB45" s="335"/>
      <c r="BC45" s="335"/>
      <c r="BD45" s="335"/>
      <c r="BE45" s="335"/>
      <c r="BF45" s="335"/>
      <c r="BG45" s="335"/>
      <c r="BH45" s="335"/>
      <c r="BI45" s="335"/>
      <c r="BJ45" s="335"/>
      <c r="BK45" s="335"/>
      <c r="BL45" s="335"/>
      <c r="BM45" s="335"/>
      <c r="BN45" s="335"/>
      <c r="BO45" s="335"/>
      <c r="BP45" s="335"/>
      <c r="BQ45" s="335"/>
      <c r="BR45" s="345"/>
    </row>
    <row r="46" spans="2:70" ht="30" customHeight="1">
      <c r="B46" s="1393"/>
      <c r="C46" s="335"/>
      <c r="D46" s="335"/>
      <c r="E46" s="338" t="s">
        <v>732</v>
      </c>
      <c r="F46" s="335"/>
      <c r="G46" s="335"/>
      <c r="H46" s="335"/>
      <c r="I46" s="335"/>
      <c r="J46" s="335"/>
      <c r="K46" s="335"/>
      <c r="L46" s="335"/>
      <c r="M46" s="335"/>
      <c r="N46" s="335"/>
      <c r="O46" s="335"/>
      <c r="P46" s="335"/>
      <c r="Q46" s="335"/>
      <c r="R46" s="335"/>
      <c r="S46" s="335"/>
      <c r="T46" s="335"/>
      <c r="U46" s="335"/>
      <c r="V46" s="335"/>
      <c r="W46" s="335"/>
      <c r="X46" s="335"/>
      <c r="Y46" s="335"/>
      <c r="Z46" s="335"/>
      <c r="AA46" s="335"/>
      <c r="AB46" s="335"/>
      <c r="AC46" s="335"/>
      <c r="AD46" s="335"/>
      <c r="AE46" s="335"/>
      <c r="AF46" s="335"/>
      <c r="AG46" s="335"/>
      <c r="AH46" s="335"/>
      <c r="AI46" s="335"/>
      <c r="AJ46" s="335"/>
      <c r="AK46" s="335"/>
      <c r="AL46" s="335"/>
      <c r="AM46" s="335"/>
      <c r="AN46" s="335"/>
      <c r="AO46" s="335"/>
      <c r="AP46" s="335"/>
      <c r="AQ46" s="335"/>
      <c r="AR46" s="335"/>
      <c r="AS46" s="335"/>
      <c r="AT46" s="335"/>
      <c r="AU46" s="335"/>
      <c r="AV46" s="335"/>
      <c r="AW46" s="335"/>
      <c r="AX46" s="335"/>
      <c r="AY46" s="335"/>
      <c r="AZ46" s="335"/>
      <c r="BA46" s="335"/>
      <c r="BB46" s="335"/>
      <c r="BC46" s="335"/>
      <c r="BD46" s="335"/>
      <c r="BE46" s="335"/>
      <c r="BF46" s="335"/>
      <c r="BG46" s="335"/>
      <c r="BH46" s="335"/>
      <c r="BI46" s="335"/>
      <c r="BJ46" s="335"/>
      <c r="BK46" s="335"/>
      <c r="BL46" s="335"/>
      <c r="BM46" s="335"/>
      <c r="BN46" s="335"/>
      <c r="BO46" s="335"/>
      <c r="BP46" s="335"/>
      <c r="BQ46" s="335"/>
      <c r="BR46" s="345"/>
    </row>
    <row r="47" spans="2:70" ht="30" customHeight="1">
      <c r="B47" s="1393"/>
      <c r="C47" s="335"/>
      <c r="D47" s="335"/>
      <c r="E47" s="335"/>
      <c r="F47" s="335"/>
      <c r="G47" s="335"/>
      <c r="H47" s="335"/>
      <c r="I47" s="335"/>
      <c r="J47" s="335"/>
      <c r="K47" s="335"/>
      <c r="L47" s="335"/>
      <c r="M47" s="335"/>
      <c r="N47" s="335"/>
      <c r="O47" s="335"/>
      <c r="P47" s="335"/>
      <c r="Q47" s="335"/>
      <c r="R47" s="335"/>
      <c r="S47" s="335"/>
      <c r="T47" s="335"/>
      <c r="U47" s="335"/>
      <c r="V47" s="335"/>
      <c r="W47" s="335"/>
      <c r="X47" s="335"/>
      <c r="Y47" s="335"/>
      <c r="Z47" s="335"/>
      <c r="AA47" s="335"/>
      <c r="AB47" s="335"/>
      <c r="AC47" s="335"/>
      <c r="AD47" s="335"/>
      <c r="AE47" s="335"/>
      <c r="AF47" s="335"/>
      <c r="AG47" s="335"/>
      <c r="AH47" s="335"/>
      <c r="AI47" s="335"/>
      <c r="AJ47" s="335"/>
      <c r="AK47" s="335"/>
      <c r="AL47" s="335"/>
      <c r="AM47" s="335"/>
      <c r="AN47" s="335"/>
      <c r="AO47" s="335"/>
      <c r="AP47" s="335"/>
      <c r="AQ47" s="335"/>
      <c r="AR47" s="335"/>
      <c r="AS47" s="335"/>
      <c r="AT47" s="335"/>
      <c r="AU47" s="335"/>
      <c r="AV47" s="335"/>
      <c r="AW47" s="335"/>
      <c r="AX47" s="335"/>
      <c r="AY47" s="335"/>
      <c r="AZ47" s="335"/>
      <c r="BA47" s="335"/>
      <c r="BB47" s="335"/>
      <c r="BC47" s="335"/>
      <c r="BD47" s="335"/>
      <c r="BE47" s="335"/>
      <c r="BF47" s="335"/>
      <c r="BG47" s="335"/>
      <c r="BH47" s="335"/>
      <c r="BI47" s="335"/>
      <c r="BJ47" s="335"/>
      <c r="BK47" s="335"/>
      <c r="BL47" s="335"/>
      <c r="BM47" s="335"/>
      <c r="BN47" s="335"/>
      <c r="BO47" s="335"/>
      <c r="BP47" s="335"/>
      <c r="BQ47" s="335"/>
      <c r="BR47" s="345"/>
    </row>
    <row r="48" spans="2:70" ht="30" customHeight="1">
      <c r="B48" s="1393"/>
      <c r="C48" s="335"/>
      <c r="D48" s="335"/>
      <c r="E48" s="335"/>
      <c r="F48" s="335"/>
      <c r="G48" s="335"/>
      <c r="H48" s="335"/>
      <c r="I48" s="335"/>
      <c r="J48" s="335"/>
      <c r="K48" s="335"/>
      <c r="L48" s="335"/>
      <c r="M48" s="335"/>
      <c r="N48" s="335"/>
      <c r="U48" s="1532"/>
      <c r="V48" s="1532"/>
      <c r="W48" s="1532"/>
      <c r="X48" s="1532"/>
      <c r="Y48" s="1532"/>
      <c r="Z48" s="1532"/>
      <c r="AA48" s="1532"/>
      <c r="AB48" s="1532"/>
      <c r="AC48" s="1532"/>
      <c r="AD48" s="1532"/>
      <c r="AE48" s="1532"/>
      <c r="AF48" s="1532"/>
      <c r="AG48" s="1532"/>
      <c r="AH48" s="1532"/>
      <c r="AI48" s="1533" t="s">
        <v>733</v>
      </c>
      <c r="AJ48" s="1532"/>
      <c r="AK48" s="1532">
        <v>8</v>
      </c>
      <c r="AL48" s="1532"/>
      <c r="AM48" s="1532">
        <v>6</v>
      </c>
      <c r="AN48" s="1532"/>
      <c r="AO48" s="1532">
        <v>6</v>
      </c>
      <c r="AP48" s="1532"/>
      <c r="AQ48" s="1532">
        <v>8</v>
      </c>
      <c r="AR48" s="1532"/>
      <c r="AS48" s="335"/>
      <c r="AT48" s="335"/>
      <c r="AU48" s="335"/>
      <c r="AV48" s="335"/>
      <c r="AW48" s="335"/>
      <c r="AX48" s="335"/>
      <c r="AY48" s="335"/>
      <c r="AZ48" s="335"/>
      <c r="BA48" s="335"/>
      <c r="BB48" s="335"/>
      <c r="BC48" s="335"/>
      <c r="BD48" s="335"/>
      <c r="BE48" s="335"/>
      <c r="BF48" s="335"/>
      <c r="BG48" s="335"/>
      <c r="BH48" s="335"/>
      <c r="BI48" s="335"/>
      <c r="BJ48" s="335"/>
      <c r="BK48" s="335"/>
      <c r="BL48" s="335"/>
      <c r="BM48" s="335"/>
      <c r="BN48" s="335"/>
      <c r="BO48" s="335"/>
      <c r="BP48" s="335"/>
      <c r="BQ48" s="335"/>
      <c r="BR48" s="345"/>
    </row>
    <row r="49" spans="2:70" ht="30" customHeight="1">
      <c r="B49" s="1393"/>
      <c r="C49" s="335"/>
      <c r="D49" s="335"/>
      <c r="E49" s="335"/>
      <c r="F49" s="335"/>
      <c r="G49" s="335"/>
      <c r="H49" s="335"/>
      <c r="I49" s="335"/>
      <c r="J49" s="335"/>
      <c r="K49" s="335"/>
      <c r="L49" s="335"/>
      <c r="M49" s="335"/>
      <c r="N49" s="335"/>
      <c r="O49" s="335"/>
      <c r="P49" s="335"/>
      <c r="Q49" s="335"/>
      <c r="R49" s="335"/>
      <c r="S49" s="335"/>
      <c r="T49" s="335"/>
      <c r="AS49" s="335"/>
      <c r="AT49" s="335"/>
      <c r="AU49" s="335"/>
      <c r="AV49" s="335"/>
      <c r="AW49" s="335"/>
      <c r="AX49" s="335"/>
      <c r="AY49" s="335"/>
      <c r="AZ49" s="335"/>
      <c r="BA49" s="335"/>
      <c r="BB49" s="335"/>
      <c r="BC49" s="335"/>
      <c r="BD49" s="335"/>
      <c r="BE49" s="335"/>
      <c r="BF49" s="335"/>
      <c r="BG49" s="335"/>
      <c r="BH49" s="335"/>
      <c r="BI49" s="335"/>
      <c r="BJ49" s="335"/>
      <c r="BK49" s="335"/>
      <c r="BL49" s="335"/>
      <c r="BM49" s="335"/>
      <c r="BN49" s="335"/>
      <c r="BO49" s="335"/>
      <c r="BP49" s="335"/>
      <c r="BQ49" s="335"/>
      <c r="BR49" s="345"/>
    </row>
    <row r="50" spans="2:70" ht="30" customHeight="1">
      <c r="B50" s="1393"/>
      <c r="C50" s="366" t="s">
        <v>734</v>
      </c>
      <c r="D50" s="335"/>
      <c r="E50" s="339" t="s">
        <v>735</v>
      </c>
      <c r="F50" s="335"/>
      <c r="G50" s="335"/>
      <c r="H50" s="335"/>
      <c r="I50" s="335"/>
      <c r="J50" s="335"/>
      <c r="K50" s="335"/>
      <c r="L50" s="335"/>
      <c r="M50" s="335"/>
      <c r="N50" s="335"/>
      <c r="O50" s="335"/>
      <c r="P50" s="335"/>
      <c r="Q50" s="335"/>
      <c r="R50" s="335"/>
      <c r="S50" s="335"/>
      <c r="T50" s="335"/>
      <c r="AS50" s="344"/>
      <c r="AT50" s="344"/>
      <c r="AU50" s="339" t="s">
        <v>736</v>
      </c>
      <c r="AV50" s="335"/>
      <c r="AW50" s="335"/>
      <c r="AX50" s="335"/>
      <c r="AY50" s="335"/>
      <c r="AZ50" s="335"/>
      <c r="BC50" s="1546" t="s">
        <v>712</v>
      </c>
      <c r="BD50" s="1546"/>
      <c r="BE50" s="339" t="s">
        <v>737</v>
      </c>
      <c r="BG50" s="335"/>
      <c r="BH50" s="335"/>
      <c r="BI50" s="335"/>
      <c r="BJ50" s="335"/>
      <c r="BK50" s="335"/>
      <c r="BL50" s="335"/>
      <c r="BM50" s="335"/>
      <c r="BN50" s="335"/>
      <c r="BO50" s="335"/>
      <c r="BP50" s="335"/>
      <c r="BQ50" s="335"/>
      <c r="BR50" s="345"/>
    </row>
    <row r="51" spans="2:70" ht="30" customHeight="1">
      <c r="B51" s="1393"/>
      <c r="C51" s="335"/>
      <c r="D51" s="335"/>
      <c r="E51" s="338" t="s">
        <v>738</v>
      </c>
      <c r="F51" s="335"/>
      <c r="G51" s="335"/>
      <c r="H51" s="335"/>
      <c r="I51" s="335"/>
      <c r="J51" s="335"/>
      <c r="K51" s="335"/>
      <c r="L51" s="335"/>
      <c r="M51" s="335"/>
      <c r="N51" s="335"/>
      <c r="O51" s="335"/>
      <c r="P51" s="335"/>
      <c r="Q51" s="335"/>
      <c r="R51" s="335"/>
      <c r="S51" s="335"/>
      <c r="T51" s="335"/>
      <c r="AS51" s="335"/>
      <c r="AU51" s="338" t="s">
        <v>739</v>
      </c>
      <c r="AV51" s="335"/>
      <c r="AW51" s="335"/>
      <c r="AX51" s="335"/>
      <c r="AY51" s="335"/>
      <c r="AZ51" s="335"/>
      <c r="BA51" s="335"/>
      <c r="BB51" s="335"/>
      <c r="BC51" s="335"/>
      <c r="BE51" s="338" t="s">
        <v>740</v>
      </c>
      <c r="BG51" s="335"/>
      <c r="BH51" s="335"/>
      <c r="BI51" s="335"/>
      <c r="BJ51" s="335"/>
      <c r="BK51" s="335"/>
      <c r="BL51" s="335"/>
      <c r="BM51" s="335"/>
      <c r="BN51" s="335"/>
      <c r="BO51" s="335"/>
      <c r="BP51" s="335"/>
      <c r="BQ51" s="335"/>
      <c r="BR51" s="345"/>
    </row>
    <row r="52" spans="2:70" ht="30" customHeight="1">
      <c r="B52" s="1393"/>
      <c r="C52" s="335"/>
      <c r="D52" s="335"/>
      <c r="E52" s="33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c r="AK52" s="335"/>
      <c r="AL52" s="335"/>
      <c r="AM52" s="335"/>
      <c r="AN52" s="335"/>
      <c r="AO52" s="335"/>
      <c r="AP52" s="335"/>
      <c r="AQ52" s="335"/>
      <c r="AR52" s="335"/>
      <c r="AS52" s="335"/>
      <c r="AT52" s="335"/>
      <c r="AU52" s="335"/>
      <c r="AV52" s="335"/>
      <c r="AW52" s="335"/>
      <c r="AX52" s="335"/>
      <c r="AY52" s="335"/>
      <c r="AZ52" s="335"/>
      <c r="BA52" s="335"/>
      <c r="BB52" s="335"/>
      <c r="BC52" s="335"/>
      <c r="BD52" s="335"/>
      <c r="BE52" s="335"/>
      <c r="BF52" s="335"/>
      <c r="BG52" s="335"/>
      <c r="BH52" s="335"/>
      <c r="BI52" s="335"/>
      <c r="BJ52" s="335"/>
      <c r="BK52" s="335"/>
      <c r="BL52" s="335"/>
      <c r="BM52" s="335"/>
      <c r="BN52" s="335"/>
      <c r="BO52" s="335"/>
      <c r="BP52" s="335"/>
      <c r="BQ52" s="335"/>
      <c r="BR52" s="345"/>
    </row>
    <row r="53" spans="2:70" ht="30" customHeight="1">
      <c r="B53" s="1393"/>
      <c r="C53" s="366" t="s">
        <v>741</v>
      </c>
      <c r="D53" s="335"/>
      <c r="E53" s="339" t="s">
        <v>742</v>
      </c>
      <c r="F53" s="335"/>
      <c r="G53" s="335"/>
      <c r="H53" s="335"/>
      <c r="I53" s="335"/>
      <c r="J53" s="335"/>
      <c r="K53" s="335"/>
      <c r="L53" s="335"/>
      <c r="M53" s="335"/>
      <c r="N53" s="335"/>
      <c r="O53" s="335"/>
      <c r="P53" s="335"/>
      <c r="Q53" s="335"/>
      <c r="R53" s="335"/>
      <c r="S53" s="335"/>
      <c r="T53" s="335"/>
      <c r="U53" s="335"/>
      <c r="V53" s="335"/>
      <c r="W53" s="335"/>
      <c r="X53" s="335"/>
      <c r="Y53" s="335"/>
      <c r="Z53" s="335"/>
      <c r="AA53" s="335"/>
      <c r="AB53" s="335"/>
      <c r="AC53" s="335"/>
      <c r="AD53" s="335"/>
      <c r="AE53" s="335"/>
      <c r="AF53" s="335"/>
      <c r="AG53" s="335"/>
      <c r="AH53" s="335"/>
      <c r="AI53" s="335"/>
      <c r="AJ53" s="335"/>
      <c r="AK53" s="335"/>
      <c r="AL53" s="335"/>
      <c r="AM53" s="335"/>
      <c r="AN53" s="335"/>
      <c r="AO53" s="335"/>
      <c r="AP53" s="335"/>
      <c r="AQ53" s="335"/>
      <c r="AR53" s="335"/>
      <c r="AS53" s="335"/>
      <c r="AT53" s="335"/>
      <c r="AU53" s="335"/>
      <c r="AV53" s="335"/>
      <c r="AW53" s="335"/>
      <c r="AX53" s="335"/>
      <c r="AY53" s="335"/>
      <c r="AZ53" s="335"/>
      <c r="BA53" s="335"/>
      <c r="BB53" s="335"/>
      <c r="BC53" s="335"/>
      <c r="BD53" s="335"/>
      <c r="BE53" s="335"/>
      <c r="BF53" s="335"/>
      <c r="BG53" s="335"/>
      <c r="BH53" s="335"/>
      <c r="BI53" s="335"/>
      <c r="BJ53" s="335"/>
      <c r="BK53" s="335"/>
      <c r="BL53" s="335"/>
      <c r="BM53" s="335"/>
      <c r="BN53" s="335"/>
      <c r="BO53" s="335"/>
      <c r="BP53" s="335"/>
      <c r="BQ53" s="335"/>
      <c r="BR53" s="345"/>
    </row>
    <row r="54" spans="2:70" ht="30" customHeight="1">
      <c r="B54" s="1393"/>
      <c r="C54" s="335"/>
      <c r="D54" s="335"/>
      <c r="E54" s="339" t="s">
        <v>743</v>
      </c>
      <c r="F54" s="335"/>
      <c r="G54" s="335"/>
      <c r="H54" s="335"/>
      <c r="I54" s="335"/>
      <c r="J54" s="335"/>
      <c r="K54" s="335"/>
      <c r="L54" s="335"/>
      <c r="M54" s="335"/>
      <c r="N54" s="335"/>
      <c r="O54" s="335"/>
      <c r="P54" s="335"/>
      <c r="Q54" s="335"/>
      <c r="R54" s="335"/>
      <c r="S54" s="335"/>
      <c r="T54" s="335"/>
      <c r="U54" s="335"/>
      <c r="V54" s="335"/>
      <c r="W54" s="335"/>
      <c r="X54" s="335"/>
      <c r="Y54" s="335"/>
      <c r="Z54" s="335"/>
      <c r="AA54" s="335"/>
      <c r="AB54" s="335"/>
      <c r="AC54" s="335"/>
      <c r="AD54" s="335"/>
      <c r="AE54" s="335"/>
      <c r="AF54" s="335"/>
      <c r="AG54" s="335"/>
      <c r="AH54" s="335"/>
      <c r="AI54" s="335"/>
      <c r="AJ54" s="335"/>
      <c r="AK54" s="335"/>
      <c r="AL54" s="335"/>
      <c r="AM54" s="335"/>
      <c r="AN54" s="335"/>
      <c r="AO54" s="335"/>
      <c r="AP54" s="335"/>
      <c r="AQ54" s="335"/>
      <c r="AR54" s="335"/>
      <c r="AS54" s="335"/>
      <c r="AT54" s="335"/>
      <c r="AU54" s="335"/>
      <c r="AV54" s="335"/>
      <c r="AW54" s="335"/>
      <c r="AX54" s="335"/>
      <c r="AY54" s="335"/>
      <c r="AZ54" s="335"/>
      <c r="BA54" s="335"/>
      <c r="BB54" s="335"/>
      <c r="BC54" s="335"/>
      <c r="BD54" s="335"/>
      <c r="BE54" s="335"/>
      <c r="BF54" s="335"/>
      <c r="BG54" s="335"/>
      <c r="BH54" s="335"/>
      <c r="BI54" s="335"/>
      <c r="BJ54" s="335"/>
      <c r="BK54" s="335"/>
      <c r="BL54" s="335"/>
      <c r="BM54" s="335"/>
      <c r="BN54" s="335"/>
      <c r="BO54" s="335"/>
      <c r="BP54" s="335"/>
      <c r="BQ54" s="335"/>
      <c r="BR54" s="345"/>
    </row>
    <row r="55" spans="2:70" ht="30" customHeight="1">
      <c r="B55" s="1393"/>
      <c r="C55" s="335"/>
      <c r="D55" s="335"/>
      <c r="E55" s="338" t="s">
        <v>744</v>
      </c>
      <c r="F55" s="335"/>
      <c r="G55" s="335"/>
      <c r="H55" s="335"/>
      <c r="I55" s="335"/>
      <c r="J55" s="335"/>
      <c r="K55" s="335"/>
      <c r="L55" s="335"/>
      <c r="M55" s="335"/>
      <c r="N55" s="335"/>
      <c r="O55" s="335"/>
      <c r="P55" s="335"/>
      <c r="Q55" s="335"/>
      <c r="R55" s="335"/>
      <c r="S55" s="335"/>
      <c r="T55" s="335"/>
      <c r="U55" s="335"/>
      <c r="V55" s="335"/>
      <c r="W55" s="335"/>
      <c r="X55" s="335"/>
      <c r="Y55" s="335"/>
      <c r="Z55" s="335"/>
      <c r="AA55" s="335"/>
      <c r="AB55" s="335"/>
      <c r="AC55" s="335"/>
      <c r="AD55" s="335"/>
      <c r="AE55" s="335"/>
      <c r="AF55" s="335"/>
      <c r="AG55" s="335"/>
      <c r="AH55" s="335"/>
      <c r="AI55" s="335"/>
      <c r="AJ55" s="335"/>
      <c r="AK55" s="335"/>
      <c r="AL55" s="335"/>
      <c r="AM55" s="335"/>
      <c r="AN55" s="335"/>
      <c r="AO55" s="335"/>
      <c r="AP55" s="335"/>
      <c r="AQ55" s="335"/>
      <c r="AR55" s="335"/>
      <c r="AS55" s="335"/>
      <c r="AT55" s="335"/>
      <c r="AU55" s="335"/>
      <c r="AV55" s="335"/>
      <c r="AW55" s="335"/>
      <c r="AX55" s="335"/>
      <c r="AY55" s="335"/>
      <c r="AZ55" s="335"/>
      <c r="BA55" s="335"/>
      <c r="BB55" s="335"/>
      <c r="BC55" s="335"/>
      <c r="BD55" s="335"/>
      <c r="BE55" s="335"/>
      <c r="BF55" s="335"/>
      <c r="BG55" s="335"/>
      <c r="BH55" s="335"/>
      <c r="BI55" s="335"/>
      <c r="BJ55" s="335"/>
      <c r="BK55" s="335"/>
      <c r="BL55" s="335"/>
      <c r="BM55" s="335"/>
      <c r="BN55" s="335"/>
      <c r="BO55" s="335"/>
      <c r="BP55" s="335"/>
      <c r="BQ55" s="335"/>
      <c r="BR55" s="345"/>
    </row>
    <row r="56" spans="2:70" ht="30" customHeight="1">
      <c r="B56" s="1393"/>
      <c r="C56" s="335"/>
      <c r="D56" s="335"/>
      <c r="E56" s="335"/>
      <c r="F56" s="335"/>
      <c r="G56" s="335"/>
      <c r="H56" s="335"/>
      <c r="I56" s="335"/>
      <c r="J56" s="335"/>
      <c r="K56" s="335"/>
      <c r="L56" s="335"/>
      <c r="M56" s="335"/>
      <c r="N56" s="335"/>
      <c r="O56" s="335"/>
      <c r="P56" s="335"/>
      <c r="Q56" s="335"/>
      <c r="R56" s="335"/>
      <c r="S56" s="335"/>
      <c r="T56" s="335"/>
      <c r="U56" s="335"/>
      <c r="V56" s="335"/>
      <c r="W56" s="335"/>
      <c r="X56" s="335"/>
      <c r="Y56" s="335"/>
      <c r="Z56" s="335"/>
      <c r="AA56" s="335"/>
      <c r="AB56" s="335"/>
      <c r="AC56" s="335"/>
      <c r="AD56" s="335"/>
      <c r="AE56" s="335"/>
      <c r="AF56" s="335"/>
      <c r="AG56" s="335"/>
      <c r="AH56" s="335"/>
      <c r="AI56" s="335"/>
      <c r="AJ56" s="335"/>
      <c r="AK56" s="335"/>
      <c r="AL56" s="335"/>
      <c r="AM56" s="335"/>
      <c r="AN56" s="335"/>
      <c r="AO56" s="335"/>
      <c r="AP56" s="335"/>
      <c r="AQ56" s="335"/>
      <c r="AR56" s="335"/>
      <c r="AS56" s="335"/>
      <c r="AT56" s="335"/>
      <c r="AU56" s="335"/>
      <c r="AV56" s="335"/>
      <c r="AW56" s="335"/>
      <c r="AX56" s="335"/>
      <c r="AY56" s="335"/>
      <c r="AZ56" s="335"/>
      <c r="BA56" s="335"/>
      <c r="BB56" s="335"/>
      <c r="BC56" s="335"/>
      <c r="BD56" s="335"/>
      <c r="BE56" s="335"/>
      <c r="BF56" s="335"/>
      <c r="BG56" s="335"/>
      <c r="BH56" s="335"/>
      <c r="BI56" s="335"/>
      <c r="BJ56" s="335"/>
      <c r="BK56" s="335"/>
      <c r="BL56" s="335"/>
      <c r="BM56" s="335"/>
      <c r="BN56" s="335"/>
      <c r="BO56" s="335"/>
      <c r="BP56" s="335"/>
      <c r="BQ56" s="335"/>
      <c r="BR56" s="345"/>
    </row>
    <row r="57" spans="2:70" ht="30" customHeight="1">
      <c r="B57" s="1393"/>
      <c r="C57" s="366" t="s">
        <v>745</v>
      </c>
      <c r="D57" s="335"/>
      <c r="E57" s="339" t="s">
        <v>746</v>
      </c>
      <c r="F57" s="335"/>
      <c r="G57" s="335"/>
      <c r="H57" s="335"/>
      <c r="I57" s="335"/>
      <c r="J57" s="335"/>
      <c r="K57" s="335"/>
      <c r="L57" s="335"/>
      <c r="M57" s="335"/>
      <c r="N57" s="335"/>
      <c r="O57" s="335"/>
      <c r="P57" s="335"/>
      <c r="Q57" s="335"/>
      <c r="R57" s="335"/>
      <c r="S57" s="335"/>
      <c r="T57" s="335"/>
      <c r="U57" s="335"/>
      <c r="V57" s="335"/>
      <c r="W57" s="335"/>
      <c r="X57" s="335"/>
      <c r="Y57" s="335"/>
      <c r="Z57" s="335"/>
      <c r="AA57" s="335"/>
      <c r="AB57" s="335"/>
      <c r="AC57" s="335"/>
      <c r="AD57" s="335"/>
      <c r="AE57" s="335"/>
      <c r="AF57" s="335"/>
      <c r="AG57" s="335"/>
      <c r="AH57" s="335"/>
      <c r="AI57" s="335"/>
      <c r="AJ57" s="335"/>
      <c r="AK57" s="335"/>
      <c r="AL57" s="335"/>
      <c r="AM57" s="335"/>
      <c r="AN57" s="335"/>
      <c r="AO57" s="335"/>
      <c r="AP57" s="335"/>
      <c r="AQ57" s="335"/>
      <c r="AR57" s="335"/>
      <c r="AS57" s="335"/>
      <c r="AT57" s="335"/>
      <c r="AU57" s="335"/>
      <c r="AV57" s="335"/>
      <c r="AW57" s="335"/>
      <c r="AX57" s="335"/>
      <c r="AY57" s="335"/>
      <c r="AZ57" s="335"/>
      <c r="BA57" s="335"/>
      <c r="BB57" s="335"/>
      <c r="BC57" s="335"/>
      <c r="BD57" s="335"/>
      <c r="BE57" s="335"/>
      <c r="BF57" s="335"/>
      <c r="BG57" s="335"/>
      <c r="BH57" s="335"/>
      <c r="BI57" s="335"/>
      <c r="BJ57" s="335"/>
      <c r="BK57" s="335"/>
      <c r="BL57" s="335"/>
      <c r="BM57" s="335"/>
      <c r="BN57" s="335"/>
      <c r="BO57" s="335"/>
      <c r="BP57" s="335"/>
      <c r="BQ57" s="335"/>
      <c r="BR57" s="345"/>
    </row>
    <row r="58" spans="2:70" ht="30" customHeight="1">
      <c r="B58" s="1393"/>
      <c r="C58" s="335"/>
      <c r="D58" s="335"/>
      <c r="E58" s="338" t="s">
        <v>747</v>
      </c>
      <c r="F58" s="335"/>
      <c r="G58" s="335"/>
      <c r="H58" s="335"/>
      <c r="I58" s="335"/>
      <c r="J58" s="335"/>
      <c r="K58" s="335"/>
      <c r="L58" s="335"/>
      <c r="M58" s="335"/>
      <c r="N58" s="335"/>
      <c r="O58" s="335"/>
      <c r="P58" s="335"/>
      <c r="Q58" s="335"/>
      <c r="R58" s="335"/>
      <c r="S58" s="335"/>
      <c r="T58" s="335"/>
      <c r="U58" s="335"/>
      <c r="V58" s="335"/>
      <c r="W58" s="335"/>
      <c r="X58" s="335"/>
      <c r="Y58" s="335"/>
      <c r="Z58" s="335"/>
      <c r="AA58" s="335"/>
      <c r="AB58" s="335"/>
      <c r="AC58" s="335"/>
      <c r="AD58" s="335"/>
      <c r="AE58" s="335"/>
      <c r="AF58" s="335"/>
      <c r="AG58" s="335"/>
      <c r="AH58" s="335"/>
      <c r="AI58" s="335"/>
      <c r="AJ58" s="335"/>
      <c r="AK58" s="335"/>
      <c r="AL58" s="335"/>
      <c r="AM58" s="335"/>
      <c r="AN58" s="335"/>
      <c r="AO58" s="335"/>
      <c r="AP58" s="335"/>
      <c r="AQ58" s="335"/>
      <c r="AR58" s="335"/>
      <c r="AS58" s="335"/>
      <c r="AT58" s="335"/>
      <c r="AU58" s="335"/>
      <c r="AV58" s="335"/>
      <c r="AW58" s="335"/>
      <c r="AX58" s="335"/>
      <c r="AY58" s="335"/>
      <c r="AZ58" s="335"/>
      <c r="BA58" s="335"/>
      <c r="BB58" s="335"/>
      <c r="BC58" s="335"/>
      <c r="BD58" s="335"/>
      <c r="BE58" s="335"/>
      <c r="BF58" s="335"/>
      <c r="BG58" s="335"/>
      <c r="BH58" s="335"/>
      <c r="BI58" s="335"/>
      <c r="BJ58" s="335"/>
      <c r="BK58" s="335"/>
      <c r="BL58" s="335"/>
      <c r="BM58" s="335"/>
      <c r="BN58" s="335"/>
      <c r="BO58" s="335"/>
      <c r="BP58" s="335"/>
      <c r="BQ58" s="335"/>
      <c r="BR58" s="345"/>
    </row>
    <row r="59" spans="2:70" ht="30" customHeight="1">
      <c r="B59" s="1393"/>
      <c r="C59" s="335"/>
      <c r="D59" s="335"/>
      <c r="E59" s="338"/>
      <c r="F59" s="335"/>
      <c r="G59" s="335"/>
      <c r="H59" s="335"/>
      <c r="I59" s="335"/>
      <c r="J59" s="335"/>
      <c r="K59" s="335"/>
      <c r="L59" s="335"/>
      <c r="M59" s="335"/>
      <c r="N59" s="335"/>
      <c r="O59" s="335"/>
      <c r="P59" s="335"/>
      <c r="Q59" s="335"/>
      <c r="R59" s="335"/>
      <c r="S59" s="335"/>
      <c r="T59" s="335"/>
      <c r="U59" s="335"/>
      <c r="V59" s="335"/>
      <c r="W59" s="335"/>
      <c r="X59" s="335"/>
      <c r="Y59" s="335"/>
      <c r="Z59" s="335"/>
      <c r="AA59" s="335"/>
      <c r="AB59" s="335"/>
      <c r="AC59" s="335"/>
      <c r="AD59" s="335"/>
      <c r="AE59" s="335"/>
      <c r="AF59" s="335"/>
      <c r="AG59" s="335"/>
      <c r="AH59" s="335"/>
      <c r="AI59" s="335"/>
      <c r="AJ59" s="335"/>
      <c r="AK59" s="335"/>
      <c r="AL59" s="335"/>
      <c r="AM59" s="335"/>
      <c r="AN59" s="335"/>
      <c r="AO59" s="335"/>
      <c r="AP59" s="335"/>
      <c r="AQ59" s="335"/>
      <c r="AR59" s="335"/>
      <c r="AS59" s="335"/>
      <c r="AT59" s="335"/>
      <c r="AU59" s="335"/>
      <c r="AV59" s="335"/>
      <c r="AW59" s="335"/>
      <c r="AX59" s="335"/>
      <c r="AY59" s="335"/>
      <c r="AZ59" s="335"/>
      <c r="BA59" s="335"/>
      <c r="BB59" s="335"/>
      <c r="BC59" s="335"/>
      <c r="BD59" s="335"/>
      <c r="BE59" s="335"/>
      <c r="BF59" s="335"/>
      <c r="BG59" s="335"/>
      <c r="BH59" s="335"/>
      <c r="BI59" s="335"/>
      <c r="BJ59" s="335"/>
      <c r="BK59" s="335"/>
      <c r="BL59" s="335"/>
      <c r="BM59" s="335"/>
      <c r="BN59" s="335"/>
      <c r="BO59" s="335"/>
      <c r="BP59" s="335"/>
      <c r="BQ59" s="335"/>
      <c r="BR59" s="345"/>
    </row>
    <row r="60" spans="2:70" ht="30" customHeight="1">
      <c r="B60" s="1393"/>
      <c r="C60" s="335"/>
      <c r="D60" s="335"/>
      <c r="E60" s="341"/>
      <c r="F60" s="341"/>
      <c r="G60" s="341"/>
      <c r="H60" s="341"/>
      <c r="I60" s="341"/>
      <c r="J60" s="341"/>
      <c r="K60" s="341"/>
      <c r="L60" s="341"/>
      <c r="M60" s="341"/>
      <c r="N60" s="341"/>
      <c r="O60" s="341"/>
      <c r="P60" s="341"/>
      <c r="Q60" s="341"/>
      <c r="R60" s="341"/>
      <c r="S60" s="341"/>
      <c r="T60" s="341"/>
      <c r="U60" s="341"/>
      <c r="V60" s="341"/>
      <c r="W60" s="341"/>
      <c r="X60" s="341"/>
      <c r="Y60" s="341"/>
      <c r="Z60" s="341"/>
      <c r="AA60" s="341"/>
      <c r="AB60" s="341"/>
      <c r="AC60" s="341"/>
      <c r="AD60" s="341"/>
      <c r="AE60" s="341"/>
      <c r="AF60" s="341"/>
      <c r="AG60" s="341"/>
      <c r="AH60" s="341"/>
      <c r="AI60" s="341"/>
      <c r="AJ60" s="341"/>
      <c r="AK60" s="341"/>
      <c r="AL60" s="341"/>
      <c r="AM60" s="341"/>
      <c r="AN60" s="341"/>
      <c r="AO60" s="341"/>
      <c r="AP60" s="341"/>
      <c r="AQ60" s="341"/>
      <c r="AR60" s="341"/>
      <c r="AS60" s="341"/>
      <c r="AT60" s="341"/>
      <c r="AU60" s="341"/>
      <c r="AV60" s="341"/>
      <c r="AW60" s="341"/>
      <c r="AX60" s="341"/>
      <c r="AY60" s="341"/>
      <c r="AZ60" s="341"/>
      <c r="BA60" s="341"/>
      <c r="BB60" s="341"/>
      <c r="BC60" s="341"/>
      <c r="BD60" s="341"/>
      <c r="BE60" s="341"/>
      <c r="BF60" s="341"/>
      <c r="BG60" s="341"/>
      <c r="BH60" s="341"/>
      <c r="BI60" s="341"/>
      <c r="BJ60" s="341"/>
      <c r="BK60" s="341"/>
      <c r="BL60" s="341"/>
      <c r="BM60" s="341"/>
      <c r="BN60" s="341"/>
      <c r="BO60" s="341"/>
      <c r="BP60" s="335"/>
      <c r="BQ60" s="335"/>
      <c r="BR60" s="345"/>
    </row>
    <row r="61" spans="2:70" ht="30" customHeight="1">
      <c r="B61" s="1393"/>
      <c r="C61" s="335"/>
      <c r="D61" s="335"/>
      <c r="E61" s="338"/>
      <c r="F61" s="335"/>
      <c r="G61" s="335"/>
      <c r="H61" s="335"/>
      <c r="I61" s="335"/>
      <c r="J61" s="335"/>
      <c r="K61" s="335"/>
      <c r="L61" s="335"/>
      <c r="M61" s="335"/>
      <c r="N61" s="335"/>
      <c r="O61" s="335"/>
      <c r="P61" s="335"/>
      <c r="Q61" s="335"/>
      <c r="R61" s="335"/>
      <c r="S61" s="335"/>
      <c r="T61" s="335"/>
      <c r="U61" s="335"/>
      <c r="V61" s="335"/>
      <c r="W61" s="335"/>
      <c r="X61" s="335"/>
      <c r="Y61" s="335"/>
      <c r="Z61" s="335"/>
      <c r="AA61" s="335"/>
      <c r="AB61" s="335"/>
      <c r="AC61" s="335"/>
      <c r="AD61" s="335"/>
      <c r="AE61" s="335"/>
      <c r="AF61" s="335"/>
      <c r="AG61" s="335"/>
      <c r="AH61" s="335"/>
      <c r="AI61" s="335"/>
      <c r="AJ61" s="335"/>
      <c r="AK61" s="335"/>
      <c r="AL61" s="335"/>
      <c r="AM61" s="335"/>
      <c r="AN61" s="335"/>
      <c r="AO61" s="335"/>
      <c r="AP61" s="335"/>
      <c r="AQ61" s="335"/>
      <c r="AR61" s="335"/>
      <c r="AS61" s="335"/>
      <c r="AT61" s="335"/>
      <c r="AU61" s="335"/>
      <c r="AV61" s="335"/>
      <c r="AW61" s="335"/>
      <c r="AX61" s="335"/>
      <c r="AY61" s="335"/>
      <c r="AZ61" s="335"/>
      <c r="BA61" s="335"/>
      <c r="BB61" s="335"/>
      <c r="BC61" s="335"/>
      <c r="BD61" s="335"/>
      <c r="BE61" s="335"/>
      <c r="BF61" s="335"/>
      <c r="BG61" s="335"/>
      <c r="BH61" s="335"/>
      <c r="BI61" s="335"/>
      <c r="BJ61" s="335"/>
      <c r="BK61" s="335"/>
      <c r="BL61" s="335"/>
      <c r="BM61" s="335"/>
      <c r="BN61" s="335"/>
      <c r="BO61" s="335"/>
      <c r="BP61" s="335"/>
      <c r="BQ61" s="335"/>
      <c r="BR61" s="345"/>
    </row>
    <row r="62" spans="2:70" ht="30" customHeight="1">
      <c r="B62" s="1393"/>
      <c r="C62" s="335"/>
      <c r="D62" s="335"/>
      <c r="E62" s="341"/>
      <c r="F62" s="341"/>
      <c r="G62" s="341"/>
      <c r="H62" s="341"/>
      <c r="I62" s="341"/>
      <c r="J62" s="341"/>
      <c r="K62" s="341"/>
      <c r="L62" s="341"/>
      <c r="M62" s="341"/>
      <c r="N62" s="341"/>
      <c r="O62" s="341"/>
      <c r="P62" s="341"/>
      <c r="Q62" s="341"/>
      <c r="R62" s="341"/>
      <c r="S62" s="341"/>
      <c r="T62" s="341"/>
      <c r="U62" s="341"/>
      <c r="V62" s="341"/>
      <c r="W62" s="341"/>
      <c r="X62" s="341"/>
      <c r="Y62" s="341"/>
      <c r="Z62" s="341"/>
      <c r="AA62" s="341"/>
      <c r="AB62" s="341"/>
      <c r="AC62" s="341"/>
      <c r="AD62" s="341"/>
      <c r="AE62" s="341"/>
      <c r="AF62" s="341"/>
      <c r="AG62" s="341"/>
      <c r="AH62" s="341"/>
      <c r="AI62" s="341"/>
      <c r="AJ62" s="341"/>
      <c r="AK62" s="341"/>
      <c r="AL62" s="341"/>
      <c r="AM62" s="341"/>
      <c r="AN62" s="341"/>
      <c r="AO62" s="341"/>
      <c r="AP62" s="341"/>
      <c r="AQ62" s="341"/>
      <c r="AR62" s="341"/>
      <c r="AS62" s="341"/>
      <c r="AT62" s="341"/>
      <c r="AU62" s="341"/>
      <c r="AV62" s="341"/>
      <c r="AW62" s="341"/>
      <c r="AX62" s="341"/>
      <c r="AY62" s="341"/>
      <c r="AZ62" s="341"/>
      <c r="BA62" s="341"/>
      <c r="BB62" s="341"/>
      <c r="BC62" s="341"/>
      <c r="BD62" s="341"/>
      <c r="BE62" s="341"/>
      <c r="BF62" s="341"/>
      <c r="BG62" s="341"/>
      <c r="BH62" s="341"/>
      <c r="BI62" s="341"/>
      <c r="BJ62" s="341"/>
      <c r="BK62" s="341"/>
      <c r="BL62" s="341"/>
      <c r="BM62" s="341"/>
      <c r="BN62" s="341"/>
      <c r="BO62" s="341"/>
      <c r="BP62" s="335"/>
      <c r="BQ62" s="335"/>
      <c r="BR62" s="345"/>
    </row>
    <row r="63" spans="2:70" ht="30" customHeight="1">
      <c r="B63" s="1393"/>
      <c r="C63" s="335"/>
      <c r="D63" s="335"/>
      <c r="E63" s="335"/>
      <c r="F63" s="335"/>
      <c r="G63" s="335"/>
      <c r="H63" s="335"/>
      <c r="I63" s="335"/>
      <c r="J63" s="335"/>
      <c r="K63" s="335"/>
      <c r="L63" s="335"/>
      <c r="M63" s="335"/>
      <c r="N63" s="335"/>
      <c r="O63" s="335"/>
      <c r="P63" s="335"/>
      <c r="Q63" s="335"/>
      <c r="R63" s="335"/>
      <c r="S63" s="335"/>
      <c r="T63" s="335"/>
      <c r="U63" s="335"/>
      <c r="V63" s="335"/>
      <c r="W63" s="335"/>
      <c r="X63" s="335"/>
      <c r="Y63" s="335"/>
      <c r="Z63" s="335"/>
      <c r="AA63" s="335"/>
      <c r="AB63" s="335"/>
      <c r="AC63" s="335"/>
      <c r="AD63" s="335"/>
      <c r="AE63" s="335"/>
      <c r="AF63" s="335"/>
      <c r="AG63" s="335"/>
      <c r="AH63" s="335"/>
      <c r="AI63" s="335"/>
      <c r="AJ63" s="335"/>
      <c r="AK63" s="335"/>
      <c r="AL63" s="335"/>
      <c r="AM63" s="335"/>
      <c r="AN63" s="335"/>
      <c r="AO63" s="335"/>
      <c r="AP63" s="335"/>
      <c r="AQ63" s="335"/>
      <c r="AR63" s="335"/>
      <c r="AS63" s="335"/>
      <c r="AT63" s="335"/>
      <c r="AU63" s="335"/>
      <c r="AV63" s="335"/>
      <c r="AW63" s="335"/>
      <c r="AX63" s="335"/>
      <c r="AY63" s="335"/>
      <c r="AZ63" s="335"/>
      <c r="BA63" s="335"/>
      <c r="BB63" s="335"/>
      <c r="BC63" s="335"/>
      <c r="BD63" s="335"/>
      <c r="BE63" s="335"/>
      <c r="BF63" s="335"/>
      <c r="BG63" s="335"/>
      <c r="BH63" s="335"/>
      <c r="BI63" s="335"/>
      <c r="BJ63" s="335"/>
      <c r="BK63" s="335"/>
      <c r="BL63" s="335"/>
      <c r="BM63" s="335"/>
      <c r="BN63" s="335"/>
      <c r="BO63" s="335"/>
      <c r="BP63" s="335"/>
      <c r="BQ63" s="335"/>
      <c r="BR63" s="345"/>
    </row>
    <row r="64" spans="2:70" ht="30" customHeight="1">
      <c r="B64" s="1393"/>
      <c r="C64" s="335"/>
      <c r="D64" s="335"/>
      <c r="E64" s="341"/>
      <c r="F64" s="341"/>
      <c r="G64" s="341"/>
      <c r="H64" s="341"/>
      <c r="I64" s="341"/>
      <c r="J64" s="341"/>
      <c r="K64" s="341"/>
      <c r="L64" s="341"/>
      <c r="M64" s="341"/>
      <c r="N64" s="341"/>
      <c r="O64" s="341"/>
      <c r="P64" s="341"/>
      <c r="Q64" s="341"/>
      <c r="R64" s="341"/>
      <c r="S64" s="341"/>
      <c r="T64" s="341"/>
      <c r="U64" s="341"/>
      <c r="V64" s="341"/>
      <c r="W64" s="341"/>
      <c r="X64" s="341"/>
      <c r="Y64" s="341"/>
      <c r="Z64" s="341"/>
      <c r="AA64" s="341"/>
      <c r="AB64" s="341"/>
      <c r="AC64" s="341"/>
      <c r="AD64" s="341"/>
      <c r="AE64" s="341"/>
      <c r="AF64" s="341"/>
      <c r="AG64" s="341"/>
      <c r="AH64" s="341"/>
      <c r="AI64" s="341"/>
      <c r="AJ64" s="341"/>
      <c r="AK64" s="341"/>
      <c r="AL64" s="341"/>
      <c r="AM64" s="341"/>
      <c r="AN64" s="341"/>
      <c r="AO64" s="341"/>
      <c r="AP64" s="341"/>
      <c r="AQ64" s="341"/>
      <c r="AR64" s="341"/>
      <c r="AS64" s="341"/>
      <c r="AT64" s="341"/>
      <c r="AU64" s="341"/>
      <c r="AV64" s="341"/>
      <c r="AW64" s="341"/>
      <c r="AX64" s="341"/>
      <c r="AY64" s="341"/>
      <c r="AZ64" s="341"/>
      <c r="BA64" s="341"/>
      <c r="BB64" s="341"/>
      <c r="BC64" s="341"/>
      <c r="BD64" s="341"/>
      <c r="BE64" s="341"/>
      <c r="BF64" s="341"/>
      <c r="BG64" s="341"/>
      <c r="BH64" s="341"/>
      <c r="BI64" s="341"/>
      <c r="BJ64" s="341"/>
      <c r="BK64" s="341"/>
      <c r="BL64" s="341"/>
      <c r="BM64" s="341"/>
      <c r="BN64" s="341"/>
      <c r="BO64" s="341"/>
      <c r="BP64" s="335"/>
      <c r="BQ64" s="335"/>
      <c r="BR64" s="345"/>
    </row>
    <row r="65" spans="2:70" ht="30" customHeight="1">
      <c r="B65" s="1393"/>
      <c r="C65" s="335"/>
      <c r="D65" s="335"/>
      <c r="E65" s="338"/>
      <c r="F65" s="335"/>
      <c r="G65" s="335"/>
      <c r="H65" s="335"/>
      <c r="I65" s="335"/>
      <c r="J65" s="335"/>
      <c r="K65" s="335"/>
      <c r="L65" s="335"/>
      <c r="M65" s="335"/>
      <c r="N65" s="335"/>
      <c r="O65" s="335"/>
      <c r="P65" s="335"/>
      <c r="Q65" s="335"/>
      <c r="R65" s="335"/>
      <c r="S65" s="335"/>
      <c r="T65" s="335"/>
      <c r="U65" s="335"/>
      <c r="V65" s="335"/>
      <c r="W65" s="335"/>
      <c r="X65" s="335"/>
      <c r="Y65" s="335"/>
      <c r="Z65" s="335"/>
      <c r="AA65" s="335"/>
      <c r="AB65" s="335"/>
      <c r="AC65" s="335"/>
      <c r="AD65" s="335"/>
      <c r="AE65" s="335"/>
      <c r="AF65" s="335"/>
      <c r="AG65" s="335"/>
      <c r="AH65" s="335"/>
      <c r="AI65" s="335"/>
      <c r="AJ65" s="335"/>
      <c r="AK65" s="335"/>
      <c r="AL65" s="335"/>
      <c r="AM65" s="335"/>
      <c r="AN65" s="335"/>
      <c r="AO65" s="335"/>
      <c r="AP65" s="335"/>
      <c r="AQ65" s="335"/>
      <c r="AR65" s="335"/>
      <c r="AS65" s="335"/>
      <c r="AT65" s="335"/>
      <c r="AU65" s="335"/>
      <c r="AV65" s="335"/>
      <c r="AW65" s="335"/>
      <c r="AX65" s="335"/>
      <c r="AY65" s="335"/>
      <c r="AZ65" s="335"/>
      <c r="BA65" s="335"/>
      <c r="BB65" s="335"/>
      <c r="BC65" s="335"/>
      <c r="BD65" s="335"/>
      <c r="BE65" s="335"/>
      <c r="BF65" s="335"/>
      <c r="BG65" s="335"/>
      <c r="BH65" s="335"/>
      <c r="BI65" s="335"/>
      <c r="BJ65" s="335"/>
      <c r="BK65" s="335"/>
      <c r="BL65" s="335"/>
      <c r="BM65" s="335"/>
      <c r="BN65" s="335"/>
      <c r="BO65" s="335"/>
      <c r="BP65" s="335"/>
      <c r="BQ65" s="335"/>
      <c r="BR65" s="345"/>
    </row>
    <row r="66" spans="2:70" ht="30" customHeight="1">
      <c r="B66" s="1393"/>
      <c r="C66" s="335"/>
      <c r="D66" s="335"/>
      <c r="E66" s="341"/>
      <c r="F66" s="341"/>
      <c r="G66" s="341"/>
      <c r="H66" s="341"/>
      <c r="I66" s="341"/>
      <c r="J66" s="341"/>
      <c r="K66" s="341"/>
      <c r="L66" s="341"/>
      <c r="M66" s="341"/>
      <c r="N66" s="341"/>
      <c r="O66" s="341"/>
      <c r="P66" s="341"/>
      <c r="Q66" s="341"/>
      <c r="R66" s="341"/>
      <c r="S66" s="341"/>
      <c r="T66" s="341"/>
      <c r="U66" s="341"/>
      <c r="V66" s="341"/>
      <c r="W66" s="341"/>
      <c r="X66" s="341"/>
      <c r="Y66" s="341"/>
      <c r="Z66" s="341"/>
      <c r="AA66" s="341"/>
      <c r="AB66" s="341"/>
      <c r="AC66" s="341"/>
      <c r="AD66" s="341"/>
      <c r="AE66" s="341"/>
      <c r="AF66" s="341"/>
      <c r="AG66" s="341"/>
      <c r="AH66" s="341"/>
      <c r="AI66" s="341"/>
      <c r="AJ66" s="341"/>
      <c r="AK66" s="341"/>
      <c r="AL66" s="341"/>
      <c r="AM66" s="341"/>
      <c r="AN66" s="341"/>
      <c r="AO66" s="341"/>
      <c r="AP66" s="341"/>
      <c r="AQ66" s="341"/>
      <c r="AR66" s="341"/>
      <c r="AS66" s="341"/>
      <c r="AT66" s="341"/>
      <c r="AU66" s="341"/>
      <c r="AV66" s="341"/>
      <c r="AW66" s="341"/>
      <c r="AX66" s="341"/>
      <c r="AY66" s="341"/>
      <c r="AZ66" s="341"/>
      <c r="BA66" s="341"/>
      <c r="BB66" s="341"/>
      <c r="BC66" s="341"/>
      <c r="BD66" s="341"/>
      <c r="BE66" s="341"/>
      <c r="BF66" s="341"/>
      <c r="BG66" s="341"/>
      <c r="BH66" s="341"/>
      <c r="BI66" s="341"/>
      <c r="BJ66" s="341"/>
      <c r="BK66" s="341"/>
      <c r="BL66" s="341"/>
      <c r="BM66" s="341"/>
      <c r="BN66" s="341"/>
      <c r="BO66" s="341"/>
      <c r="BP66" s="335"/>
      <c r="BQ66" s="335"/>
      <c r="BR66" s="345"/>
    </row>
    <row r="67" spans="2:70" ht="30" customHeight="1">
      <c r="B67" s="1393"/>
      <c r="C67" s="335"/>
      <c r="D67" s="335"/>
      <c r="E67" s="335"/>
      <c r="F67" s="335"/>
      <c r="G67" s="335"/>
      <c r="H67" s="335"/>
      <c r="I67" s="335"/>
      <c r="J67" s="335"/>
      <c r="K67" s="335"/>
      <c r="L67" s="335"/>
      <c r="M67" s="335"/>
      <c r="N67" s="335"/>
      <c r="O67" s="335"/>
      <c r="P67" s="335"/>
      <c r="Q67" s="335"/>
      <c r="R67" s="335"/>
      <c r="S67" s="335"/>
      <c r="T67" s="335"/>
      <c r="U67" s="335"/>
      <c r="V67" s="335"/>
      <c r="W67" s="335"/>
      <c r="X67" s="335"/>
      <c r="Y67" s="335"/>
      <c r="Z67" s="335"/>
      <c r="AA67" s="335"/>
      <c r="AB67" s="335"/>
      <c r="AC67" s="335"/>
      <c r="AD67" s="335"/>
      <c r="AE67" s="335"/>
      <c r="AF67" s="335"/>
      <c r="AG67" s="335"/>
      <c r="AH67" s="335"/>
      <c r="AI67" s="335"/>
      <c r="AJ67" s="335"/>
      <c r="AK67" s="335"/>
      <c r="AL67" s="335"/>
      <c r="AM67" s="335"/>
      <c r="AN67" s="335"/>
      <c r="AO67" s="335"/>
      <c r="AP67" s="335"/>
      <c r="AQ67" s="335"/>
      <c r="AR67" s="335"/>
      <c r="AS67" s="335"/>
      <c r="AT67" s="335"/>
      <c r="AU67" s="335"/>
      <c r="AV67" s="335"/>
      <c r="AW67" s="335"/>
      <c r="AX67" s="335"/>
      <c r="AY67" s="335"/>
      <c r="AZ67" s="335"/>
      <c r="BA67" s="335"/>
      <c r="BB67" s="335"/>
      <c r="BC67" s="335"/>
      <c r="BD67" s="335"/>
      <c r="BE67" s="335"/>
      <c r="BF67" s="335"/>
      <c r="BG67" s="335"/>
      <c r="BH67" s="335"/>
      <c r="BI67" s="335"/>
      <c r="BJ67" s="335"/>
      <c r="BK67" s="335"/>
      <c r="BL67" s="335"/>
      <c r="BM67" s="335"/>
      <c r="BN67" s="335"/>
      <c r="BO67" s="335"/>
      <c r="BP67" s="335"/>
      <c r="BQ67" s="335"/>
      <c r="BR67" s="345"/>
    </row>
    <row r="68" spans="2:70" ht="30" customHeight="1">
      <c r="B68" s="1393"/>
      <c r="C68" s="335"/>
      <c r="D68" s="335"/>
      <c r="E68" s="341"/>
      <c r="F68" s="341"/>
      <c r="G68" s="341"/>
      <c r="H68" s="341"/>
      <c r="I68" s="341"/>
      <c r="J68" s="341"/>
      <c r="K68" s="341"/>
      <c r="L68" s="341"/>
      <c r="M68" s="341"/>
      <c r="N68" s="341"/>
      <c r="O68" s="341"/>
      <c r="P68" s="341"/>
      <c r="Q68" s="341"/>
      <c r="R68" s="341"/>
      <c r="S68" s="341"/>
      <c r="T68" s="341"/>
      <c r="U68" s="341"/>
      <c r="V68" s="341"/>
      <c r="W68" s="341"/>
      <c r="X68" s="341"/>
      <c r="Y68" s="341"/>
      <c r="Z68" s="341"/>
      <c r="AA68" s="341"/>
      <c r="AB68" s="341"/>
      <c r="AC68" s="341"/>
      <c r="AD68" s="341"/>
      <c r="AE68" s="341"/>
      <c r="AF68" s="341"/>
      <c r="AG68" s="341"/>
      <c r="AH68" s="341"/>
      <c r="AI68" s="341"/>
      <c r="AJ68" s="341"/>
      <c r="AK68" s="341"/>
      <c r="AL68" s="341"/>
      <c r="AM68" s="341"/>
      <c r="AN68" s="341"/>
      <c r="AO68" s="341"/>
      <c r="AP68" s="341"/>
      <c r="AQ68" s="341"/>
      <c r="AR68" s="341"/>
      <c r="AS68" s="341"/>
      <c r="AT68" s="341"/>
      <c r="AU68" s="341"/>
      <c r="AV68" s="341"/>
      <c r="AW68" s="341"/>
      <c r="AX68" s="341"/>
      <c r="AY68" s="341"/>
      <c r="AZ68" s="341"/>
      <c r="BA68" s="341"/>
      <c r="BB68" s="341"/>
      <c r="BC68" s="341"/>
      <c r="BD68" s="341"/>
      <c r="BE68" s="341"/>
      <c r="BF68" s="341"/>
      <c r="BG68" s="341"/>
      <c r="BH68" s="341"/>
      <c r="BI68" s="341"/>
      <c r="BJ68" s="341"/>
      <c r="BK68" s="341"/>
      <c r="BL68" s="341"/>
      <c r="BM68" s="341"/>
      <c r="BN68" s="341"/>
      <c r="BO68" s="341"/>
      <c r="BP68" s="335"/>
      <c r="BQ68" s="335"/>
      <c r="BR68" s="345"/>
    </row>
    <row r="69" spans="2:70" ht="30" customHeight="1">
      <c r="B69" s="1393"/>
      <c r="C69" s="335"/>
      <c r="D69" s="335"/>
      <c r="E69" s="338"/>
      <c r="F69" s="335"/>
      <c r="G69" s="335"/>
      <c r="H69" s="335"/>
      <c r="I69" s="335"/>
      <c r="J69" s="335"/>
      <c r="K69" s="335"/>
      <c r="L69" s="335"/>
      <c r="M69" s="335"/>
      <c r="N69" s="335"/>
      <c r="O69" s="335"/>
      <c r="P69" s="335"/>
      <c r="Q69" s="335"/>
      <c r="R69" s="335"/>
      <c r="S69" s="335"/>
      <c r="T69" s="335"/>
      <c r="U69" s="335"/>
      <c r="V69" s="335"/>
      <c r="W69" s="335"/>
      <c r="X69" s="335"/>
      <c r="Y69" s="335"/>
      <c r="Z69" s="335"/>
      <c r="AA69" s="335"/>
      <c r="AB69" s="335"/>
      <c r="AC69" s="335"/>
      <c r="AD69" s="335"/>
      <c r="AE69" s="335"/>
      <c r="AF69" s="335"/>
      <c r="AG69" s="335"/>
      <c r="AH69" s="335"/>
      <c r="AI69" s="335"/>
      <c r="AJ69" s="335"/>
      <c r="AK69" s="335"/>
      <c r="AL69" s="335"/>
      <c r="AM69" s="335"/>
      <c r="AN69" s="335"/>
      <c r="AO69" s="335"/>
      <c r="AP69" s="335"/>
      <c r="AQ69" s="335"/>
      <c r="AR69" s="335"/>
      <c r="AS69" s="335"/>
      <c r="AT69" s="335"/>
      <c r="AU69" s="335"/>
      <c r="AV69" s="335"/>
      <c r="AW69" s="335"/>
      <c r="AX69" s="335"/>
      <c r="AY69" s="335"/>
      <c r="AZ69" s="335"/>
      <c r="BA69" s="335"/>
      <c r="BB69" s="335"/>
      <c r="BC69" s="335"/>
      <c r="BD69" s="335"/>
      <c r="BE69" s="335"/>
      <c r="BF69" s="335"/>
      <c r="BG69" s="335"/>
      <c r="BH69" s="335"/>
      <c r="BI69" s="335"/>
      <c r="BJ69" s="335"/>
      <c r="BK69" s="335"/>
      <c r="BL69" s="335"/>
      <c r="BM69" s="335"/>
      <c r="BN69" s="335"/>
      <c r="BO69" s="335"/>
      <c r="BP69" s="335"/>
      <c r="BQ69" s="335"/>
      <c r="BR69" s="345"/>
    </row>
    <row r="70" spans="2:70" ht="30" customHeight="1">
      <c r="B70" s="1393"/>
      <c r="C70" s="335"/>
      <c r="D70" s="335"/>
      <c r="E70" s="341"/>
      <c r="F70" s="341"/>
      <c r="G70" s="341"/>
      <c r="H70" s="341"/>
      <c r="I70" s="341"/>
      <c r="J70" s="341"/>
      <c r="K70" s="341"/>
      <c r="L70" s="341"/>
      <c r="M70" s="341"/>
      <c r="N70" s="341"/>
      <c r="O70" s="341"/>
      <c r="P70" s="341"/>
      <c r="Q70" s="341"/>
      <c r="R70" s="341"/>
      <c r="S70" s="341"/>
      <c r="T70" s="341"/>
      <c r="U70" s="341"/>
      <c r="V70" s="341"/>
      <c r="W70" s="341"/>
      <c r="X70" s="341"/>
      <c r="Y70" s="341"/>
      <c r="Z70" s="341"/>
      <c r="AA70" s="341"/>
      <c r="AB70" s="341"/>
      <c r="AC70" s="341"/>
      <c r="AD70" s="341"/>
      <c r="AE70" s="341"/>
      <c r="AF70" s="341"/>
      <c r="AG70" s="341"/>
      <c r="AH70" s="341"/>
      <c r="AI70" s="341"/>
      <c r="AJ70" s="341"/>
      <c r="AK70" s="341"/>
      <c r="AL70" s="341"/>
      <c r="AM70" s="341"/>
      <c r="AN70" s="341"/>
      <c r="AO70" s="341"/>
      <c r="AP70" s="341"/>
      <c r="AQ70" s="341"/>
      <c r="AR70" s="341"/>
      <c r="AS70" s="341"/>
      <c r="AT70" s="341"/>
      <c r="AU70" s="341"/>
      <c r="AV70" s="341"/>
      <c r="AW70" s="341"/>
      <c r="AX70" s="341"/>
      <c r="AY70" s="341"/>
      <c r="AZ70" s="341"/>
      <c r="BA70" s="341"/>
      <c r="BB70" s="341"/>
      <c r="BC70" s="341"/>
      <c r="BD70" s="341"/>
      <c r="BE70" s="341"/>
      <c r="BF70" s="341"/>
      <c r="BG70" s="341"/>
      <c r="BH70" s="341"/>
      <c r="BI70" s="341"/>
      <c r="BJ70" s="341"/>
      <c r="BK70" s="341"/>
      <c r="BL70" s="341"/>
      <c r="BM70" s="341"/>
      <c r="BN70" s="341"/>
      <c r="BO70" s="341"/>
      <c r="BP70" s="335"/>
      <c r="BQ70" s="335"/>
      <c r="BR70" s="345"/>
    </row>
    <row r="71" spans="2:70" ht="30" customHeight="1">
      <c r="B71" s="1393"/>
      <c r="C71" s="335"/>
      <c r="D71" s="335"/>
      <c r="BP71" s="335"/>
      <c r="BQ71" s="335"/>
      <c r="BR71" s="345"/>
    </row>
    <row r="72" spans="2:70" ht="30" customHeight="1">
      <c r="B72" s="1393"/>
      <c r="C72" s="335"/>
      <c r="D72" s="335"/>
      <c r="BP72" s="335"/>
      <c r="BQ72" s="335"/>
      <c r="BR72" s="345"/>
    </row>
    <row r="73" spans="2:70" ht="30" customHeight="1">
      <c r="B73" s="1393"/>
      <c r="C73" s="335"/>
      <c r="D73" s="335"/>
      <c r="BP73" s="335"/>
      <c r="BQ73" s="335"/>
      <c r="BR73" s="345"/>
    </row>
    <row r="74" spans="2:70" ht="30" customHeight="1">
      <c r="B74" s="1393"/>
      <c r="C74" s="335"/>
      <c r="D74" s="335"/>
      <c r="BP74" s="335"/>
      <c r="BQ74" s="335"/>
      <c r="BR74" s="345"/>
    </row>
    <row r="75" spans="2:70" ht="30" customHeight="1">
      <c r="B75" s="1393"/>
      <c r="C75" s="335"/>
      <c r="D75" s="335"/>
      <c r="BP75" s="335"/>
      <c r="BQ75" s="335"/>
      <c r="BR75" s="345"/>
    </row>
    <row r="76" spans="2:70" ht="30" customHeight="1">
      <c r="B76" s="1393"/>
      <c r="C76" s="335"/>
      <c r="D76" s="335"/>
      <c r="BP76" s="335"/>
      <c r="BQ76" s="335"/>
      <c r="BR76" s="345"/>
    </row>
    <row r="77" spans="2:70" ht="30" customHeight="1">
      <c r="B77" s="1393"/>
      <c r="C77" s="335"/>
      <c r="D77" s="335"/>
      <c r="BP77" s="335"/>
      <c r="BQ77" s="335"/>
      <c r="BR77" s="345"/>
    </row>
    <row r="78" spans="2:70" ht="30" customHeight="1">
      <c r="B78" s="1393"/>
      <c r="C78" s="335"/>
      <c r="D78" s="335"/>
      <c r="BP78" s="335"/>
      <c r="BQ78" s="335"/>
      <c r="BR78" s="345"/>
    </row>
    <row r="79" spans="2:70" ht="30" customHeight="1">
      <c r="B79" s="346"/>
      <c r="C79" s="347"/>
      <c r="D79" s="347"/>
      <c r="E79" s="348"/>
      <c r="F79" s="347"/>
      <c r="G79" s="347"/>
      <c r="H79" s="347"/>
      <c r="I79" s="347"/>
      <c r="J79" s="347"/>
      <c r="K79" s="347"/>
      <c r="L79" s="347"/>
      <c r="M79" s="347"/>
      <c r="N79" s="347"/>
      <c r="O79" s="347"/>
      <c r="P79" s="347"/>
      <c r="Q79" s="347"/>
      <c r="R79" s="347"/>
      <c r="S79" s="347"/>
      <c r="T79" s="347"/>
      <c r="U79" s="347"/>
      <c r="V79" s="347"/>
      <c r="W79" s="347"/>
      <c r="X79" s="347"/>
      <c r="Y79" s="347"/>
      <c r="Z79" s="347"/>
      <c r="AA79" s="347"/>
      <c r="AB79" s="347"/>
      <c r="AC79" s="347"/>
      <c r="AD79" s="347"/>
      <c r="AE79" s="347"/>
      <c r="AF79" s="347"/>
      <c r="AG79" s="347"/>
      <c r="AH79" s="347"/>
      <c r="AI79" s="347"/>
      <c r="AJ79" s="347"/>
      <c r="AK79" s="347"/>
      <c r="AL79" s="347"/>
      <c r="AM79" s="347"/>
      <c r="AN79" s="347"/>
      <c r="AO79" s="347"/>
      <c r="AP79" s="347"/>
      <c r="AQ79" s="347"/>
      <c r="AR79" s="347"/>
      <c r="AS79" s="347"/>
      <c r="AT79" s="347"/>
      <c r="AU79" s="347"/>
      <c r="AV79" s="347"/>
      <c r="AW79" s="347"/>
      <c r="AX79" s="347"/>
      <c r="AY79" s="347"/>
      <c r="AZ79" s="347"/>
      <c r="BA79" s="347"/>
      <c r="BB79" s="347"/>
      <c r="BC79" s="347"/>
      <c r="BD79" s="347"/>
      <c r="BE79" s="347"/>
      <c r="BF79" s="347"/>
      <c r="BG79" s="347"/>
      <c r="BH79" s="347"/>
      <c r="BI79" s="347"/>
      <c r="BJ79" s="347"/>
      <c r="BK79" s="347"/>
      <c r="BL79" s="347"/>
      <c r="BM79" s="347"/>
      <c r="BN79" s="347"/>
      <c r="BO79" s="347"/>
      <c r="BP79" s="347"/>
      <c r="BQ79" s="347"/>
      <c r="BR79" s="350"/>
    </row>
    <row r="80" spans="2:70" ht="30" customHeight="1">
      <c r="B80" s="335"/>
      <c r="C80" s="335"/>
      <c r="D80" s="335"/>
      <c r="E80" s="1338" t="s">
        <v>748</v>
      </c>
      <c r="F80" s="335"/>
      <c r="G80" s="335"/>
      <c r="H80" s="335"/>
      <c r="I80" s="335"/>
      <c r="J80" s="335"/>
      <c r="K80" s="335"/>
      <c r="L80" s="335"/>
      <c r="M80" s="335"/>
      <c r="N80" s="335"/>
      <c r="O80" s="335"/>
      <c r="P80" s="335"/>
      <c r="Q80" s="335"/>
      <c r="R80" s="335"/>
      <c r="S80" s="335"/>
      <c r="T80" s="335"/>
      <c r="U80" s="335"/>
      <c r="V80" s="335"/>
      <c r="W80" s="335"/>
      <c r="X80" s="335"/>
      <c r="Y80" s="335"/>
      <c r="Z80" s="335"/>
      <c r="AA80" s="335"/>
      <c r="AB80" s="335"/>
      <c r="AC80" s="335"/>
      <c r="AD80" s="335"/>
      <c r="AE80" s="335"/>
      <c r="AF80" s="335"/>
      <c r="AG80" s="335"/>
      <c r="AH80" s="335"/>
      <c r="AI80" s="335"/>
      <c r="AJ80" s="335"/>
      <c r="AK80" s="335"/>
      <c r="AL80" s="335"/>
      <c r="AM80" s="335"/>
      <c r="AN80" s="335"/>
      <c r="AO80" s="335"/>
      <c r="AP80" s="335"/>
      <c r="AQ80" s="335"/>
      <c r="AR80" s="335"/>
      <c r="AS80" s="335"/>
      <c r="AT80" s="335"/>
      <c r="AU80" s="335"/>
      <c r="AV80" s="335"/>
      <c r="AW80" s="335"/>
      <c r="AX80" s="335"/>
      <c r="AY80" s="335"/>
    </row>
    <row r="81" spans="1:70" ht="30" customHeight="1">
      <c r="B81" s="1547">
        <v>2</v>
      </c>
      <c r="C81" s="1547"/>
      <c r="D81" s="1547"/>
      <c r="E81" s="1547"/>
      <c r="F81" s="1547"/>
      <c r="G81" s="1547"/>
      <c r="H81" s="1547"/>
      <c r="I81" s="1547"/>
      <c r="J81" s="1547"/>
      <c r="K81" s="1547"/>
      <c r="L81" s="1547"/>
      <c r="M81" s="1547"/>
      <c r="N81" s="1547"/>
      <c r="O81" s="1547"/>
      <c r="P81" s="1547"/>
      <c r="Q81" s="1547"/>
      <c r="R81" s="1547"/>
      <c r="S81" s="1547"/>
      <c r="T81" s="1547"/>
      <c r="U81" s="1547"/>
      <c r="V81" s="1547"/>
      <c r="W81" s="1547"/>
      <c r="X81" s="1547"/>
      <c r="Y81" s="1547"/>
      <c r="Z81" s="1547"/>
      <c r="AA81" s="1547"/>
      <c r="AB81" s="1547"/>
      <c r="AC81" s="1547"/>
      <c r="AD81" s="1547"/>
      <c r="AE81" s="1547"/>
      <c r="AF81" s="1547"/>
      <c r="AG81" s="1547"/>
      <c r="AH81" s="1547"/>
      <c r="AI81" s="1547"/>
      <c r="AJ81" s="1547"/>
      <c r="AK81" s="1547"/>
      <c r="AL81" s="1547"/>
      <c r="AM81" s="1547"/>
      <c r="AN81" s="1547"/>
      <c r="AO81" s="1547"/>
      <c r="AP81" s="1547"/>
      <c r="AQ81" s="1547"/>
      <c r="AR81" s="1547"/>
      <c r="AS81" s="1547"/>
      <c r="AT81" s="1547"/>
      <c r="AU81" s="1547"/>
      <c r="AV81" s="1547"/>
      <c r="AW81" s="1547"/>
      <c r="AX81" s="1547"/>
      <c r="AY81" s="1547"/>
      <c r="AZ81" s="1547"/>
      <c r="BA81" s="1547"/>
      <c r="BB81" s="1547"/>
      <c r="BC81" s="1547"/>
      <c r="BD81" s="1547"/>
      <c r="BE81" s="1547"/>
      <c r="BF81" s="1547"/>
      <c r="BG81" s="1547"/>
      <c r="BH81" s="1547"/>
      <c r="BI81" s="1547"/>
      <c r="BJ81" s="1547"/>
      <c r="BK81" s="1547"/>
      <c r="BL81" s="1547"/>
      <c r="BM81" s="1547"/>
      <c r="BN81" s="1547"/>
      <c r="BO81" s="1547"/>
      <c r="BP81" s="1547"/>
      <c r="BQ81" s="1547"/>
      <c r="BR81" s="1547"/>
    </row>
    <row r="82" spans="1:70" ht="30" customHeight="1">
      <c r="A82" s="349"/>
      <c r="B82" s="349"/>
      <c r="C82" s="349"/>
      <c r="D82" s="349"/>
      <c r="E82" s="349"/>
      <c r="F82" s="349"/>
      <c r="G82" s="349"/>
      <c r="H82" s="349"/>
      <c r="I82" s="349"/>
      <c r="J82" s="349"/>
      <c r="K82" s="349"/>
      <c r="L82" s="349"/>
      <c r="M82" s="349"/>
      <c r="N82" s="349"/>
      <c r="O82" s="349"/>
      <c r="P82" s="349"/>
      <c r="Q82" s="349"/>
      <c r="R82" s="349"/>
      <c r="S82" s="349"/>
      <c r="T82" s="349"/>
      <c r="U82" s="349"/>
      <c r="V82" s="349"/>
      <c r="W82" s="349"/>
      <c r="X82" s="349"/>
      <c r="Y82" s="349"/>
      <c r="Z82" s="349"/>
      <c r="AA82" s="349"/>
      <c r="AB82" s="349"/>
      <c r="AC82" s="349"/>
      <c r="AD82" s="349"/>
      <c r="AE82" s="349"/>
      <c r="AF82" s="349"/>
      <c r="AG82" s="349"/>
      <c r="AH82" s="349"/>
      <c r="AI82" s="349"/>
      <c r="AJ82" s="349"/>
    </row>
  </sheetData>
  <mergeCells count="101">
    <mergeCell ref="BC50:BD50"/>
    <mergeCell ref="B81:BR81"/>
    <mergeCell ref="B2:BR3"/>
    <mergeCell ref="BH42:BI42"/>
    <mergeCell ref="BJ42:BO42"/>
    <mergeCell ref="Z43:AC43"/>
    <mergeCell ref="AL43:AO43"/>
    <mergeCell ref="AR43:AW43"/>
    <mergeCell ref="AX43:BA43"/>
    <mergeCell ref="U48:V48"/>
    <mergeCell ref="W48:X48"/>
    <mergeCell ref="Y48:Z48"/>
    <mergeCell ref="AA48:AB48"/>
    <mergeCell ref="AC48:AD48"/>
    <mergeCell ref="AE48:AF48"/>
    <mergeCell ref="AG48:AH48"/>
    <mergeCell ref="AI48:AJ48"/>
    <mergeCell ref="AK48:AL48"/>
    <mergeCell ref="AM48:AN48"/>
    <mergeCell ref="AO48:AP48"/>
    <mergeCell ref="AQ48:AR48"/>
    <mergeCell ref="AL42:AO42"/>
    <mergeCell ref="AP42:AQ42"/>
    <mergeCell ref="AR42:AS42"/>
    <mergeCell ref="AT42:AU42"/>
    <mergeCell ref="AV42:AW42"/>
    <mergeCell ref="AX42:BA42"/>
    <mergeCell ref="BB42:BC42"/>
    <mergeCell ref="BD42:BE42"/>
    <mergeCell ref="BF42:BG42"/>
    <mergeCell ref="AF41:AK41"/>
    <mergeCell ref="H42:I42"/>
    <mergeCell ref="J42:K42"/>
    <mergeCell ref="L42:M42"/>
    <mergeCell ref="N42:O42"/>
    <mergeCell ref="P42:Q42"/>
    <mergeCell ref="R42:S42"/>
    <mergeCell ref="T42:U42"/>
    <mergeCell ref="V42:W42"/>
    <mergeCell ref="X42:Y42"/>
    <mergeCell ref="Z42:AC42"/>
    <mergeCell ref="AD42:AE42"/>
    <mergeCell ref="AF42:AG42"/>
    <mergeCell ref="AH42:AI42"/>
    <mergeCell ref="AJ42:AK42"/>
    <mergeCell ref="AT38:AU38"/>
    <mergeCell ref="AV38:AW38"/>
    <mergeCell ref="AX38:BA38"/>
    <mergeCell ref="BB38:BC38"/>
    <mergeCell ref="BD38:BE38"/>
    <mergeCell ref="BF38:BG38"/>
    <mergeCell ref="BH38:BI38"/>
    <mergeCell ref="BJ38:BO38"/>
    <mergeCell ref="Z39:AC39"/>
    <mergeCell ref="AL39:AO39"/>
    <mergeCell ref="AR39:AW39"/>
    <mergeCell ref="AX39:BA39"/>
    <mergeCell ref="AW23:AX23"/>
    <mergeCell ref="AY23:AZ23"/>
    <mergeCell ref="BA23:BE23"/>
    <mergeCell ref="BG23:BH23"/>
    <mergeCell ref="BI23:BJ23"/>
    <mergeCell ref="BK23:BO23"/>
    <mergeCell ref="AF37:AK37"/>
    <mergeCell ref="H38:I38"/>
    <mergeCell ref="J38:K38"/>
    <mergeCell ref="L38:M38"/>
    <mergeCell ref="N38:O38"/>
    <mergeCell ref="P38:Q38"/>
    <mergeCell ref="R38:S38"/>
    <mergeCell ref="T38:U38"/>
    <mergeCell ref="V38:W38"/>
    <mergeCell ref="X38:Y38"/>
    <mergeCell ref="Z38:AC38"/>
    <mergeCell ref="AD38:AE38"/>
    <mergeCell ref="AF38:AG38"/>
    <mergeCell ref="AH38:AI38"/>
    <mergeCell ref="AJ38:AK38"/>
    <mergeCell ref="AL38:AO38"/>
    <mergeCell ref="AP38:AQ38"/>
    <mergeCell ref="AR38:AS38"/>
    <mergeCell ref="AM22:AT22"/>
    <mergeCell ref="E23:F23"/>
    <mergeCell ref="G23:H23"/>
    <mergeCell ref="I23:J23"/>
    <mergeCell ref="K23:L23"/>
    <mergeCell ref="M23:N23"/>
    <mergeCell ref="O23:P23"/>
    <mergeCell ref="Q23:R23"/>
    <mergeCell ref="S23:T23"/>
    <mergeCell ref="U23:V23"/>
    <mergeCell ref="W23:X23"/>
    <mergeCell ref="Y23:Z23"/>
    <mergeCell ref="AA23:AB23"/>
    <mergeCell ref="AG23:AH23"/>
    <mergeCell ref="AI23:AJ23"/>
    <mergeCell ref="AK23:AL23"/>
    <mergeCell ref="AM23:AN23"/>
    <mergeCell ref="AO23:AP23"/>
    <mergeCell ref="AQ23:AR23"/>
    <mergeCell ref="AS23:AT23"/>
  </mergeCells>
  <printOptions horizontalCentered="1" verticalCentered="1"/>
  <pageMargins left="0.23622047244094499" right="0.23622047244094499" top="0.23622047244094499" bottom="0.23622047244094499" header="0" footer="0"/>
  <pageSetup paperSize="9" scale="3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abColor rgb="FFFFC000"/>
  </sheetPr>
  <dimension ref="A1:CP104"/>
  <sheetViews>
    <sheetView view="pageBreakPreview" topLeftCell="A28" zoomScale="40" zoomScaleNormal="50" zoomScaleSheetLayoutView="40" workbookViewId="0">
      <selection activeCell="BM44" sqref="BM44:CA45"/>
    </sheetView>
  </sheetViews>
  <sheetFormatPr defaultColWidth="2.109375" defaultRowHeight="32.25" customHeight="1"/>
  <cols>
    <col min="1" max="2" width="3.5546875" style="537" customWidth="1"/>
    <col min="3" max="3" width="9.5546875" style="537" customWidth="1"/>
    <col min="4" max="4" width="7.5546875" style="537" customWidth="1"/>
    <col min="5" max="5" width="3.5546875" style="537" customWidth="1"/>
    <col min="6" max="33" width="3.44140625" style="537" customWidth="1"/>
    <col min="34" max="41" width="3.5546875" style="537" customWidth="1"/>
    <col min="42" max="46" width="3.44140625" style="537" customWidth="1"/>
    <col min="47" max="47" width="4.88671875" style="537" customWidth="1"/>
    <col min="48" max="62" width="3.44140625" style="537" customWidth="1"/>
    <col min="63" max="63" width="5.44140625" style="537" customWidth="1"/>
    <col min="64" max="81" width="3.44140625" style="537" customWidth="1"/>
    <col min="82" max="83" width="3.5546875" style="537" customWidth="1"/>
    <col min="84" max="84" width="2.5546875" style="537" customWidth="1"/>
    <col min="85" max="89" width="2.109375" style="537"/>
    <col min="90" max="90" width="2.109375" style="537" customWidth="1"/>
    <col min="91" max="91" width="2.109375" style="537"/>
    <col min="92" max="92" width="3.44140625" style="537" customWidth="1"/>
    <col min="93" max="250" width="2.109375" style="537"/>
    <col min="251" max="251" width="3.44140625" style="537" customWidth="1"/>
    <col min="252" max="252" width="8.44140625" style="537" bestFit="1" customWidth="1"/>
    <col min="253" max="253" width="3.44140625" style="537" customWidth="1"/>
    <col min="254" max="257" width="1.44140625" style="537" customWidth="1"/>
    <col min="258" max="339" width="3.44140625" style="537" customWidth="1"/>
    <col min="340" max="506" width="2.109375" style="537"/>
    <col min="507" max="507" width="3.44140625" style="537" customWidth="1"/>
    <col min="508" max="508" width="8.44140625" style="537" bestFit="1" customWidth="1"/>
    <col min="509" max="509" width="3.44140625" style="537" customWidth="1"/>
    <col min="510" max="513" width="1.44140625" style="537" customWidth="1"/>
    <col min="514" max="595" width="3.44140625" style="537" customWidth="1"/>
    <col min="596" max="762" width="2.109375" style="537"/>
    <col min="763" max="763" width="3.44140625" style="537" customWidth="1"/>
    <col min="764" max="764" width="8.44140625" style="537" bestFit="1" customWidth="1"/>
    <col min="765" max="765" width="3.44140625" style="537" customWidth="1"/>
    <col min="766" max="769" width="1.44140625" style="537" customWidth="1"/>
    <col min="770" max="851" width="3.44140625" style="537" customWidth="1"/>
    <col min="852" max="1018" width="2.109375" style="537"/>
    <col min="1019" max="1019" width="3.44140625" style="537" customWidth="1"/>
    <col min="1020" max="1020" width="8.44140625" style="537" bestFit="1" customWidth="1"/>
    <col min="1021" max="1021" width="3.44140625" style="537" customWidth="1"/>
    <col min="1022" max="1025" width="1.44140625" style="537" customWidth="1"/>
    <col min="1026" max="1107" width="3.44140625" style="537" customWidth="1"/>
    <col min="1108" max="1274" width="2.109375" style="537"/>
    <col min="1275" max="1275" width="3.44140625" style="537" customWidth="1"/>
    <col min="1276" max="1276" width="8.44140625" style="537" bestFit="1" customWidth="1"/>
    <col min="1277" max="1277" width="3.44140625" style="537" customWidth="1"/>
    <col min="1278" max="1281" width="1.44140625" style="537" customWidth="1"/>
    <col min="1282" max="1363" width="3.44140625" style="537" customWidth="1"/>
    <col min="1364" max="1530" width="2.109375" style="537"/>
    <col min="1531" max="1531" width="3.44140625" style="537" customWidth="1"/>
    <col min="1532" max="1532" width="8.44140625" style="537" bestFit="1" customWidth="1"/>
    <col min="1533" max="1533" width="3.44140625" style="537" customWidth="1"/>
    <col min="1534" max="1537" width="1.44140625" style="537" customWidth="1"/>
    <col min="1538" max="1619" width="3.44140625" style="537" customWidth="1"/>
    <col min="1620" max="1786" width="2.109375" style="537"/>
    <col min="1787" max="1787" width="3.44140625" style="537" customWidth="1"/>
    <col min="1788" max="1788" width="8.44140625" style="537" bestFit="1" customWidth="1"/>
    <col min="1789" max="1789" width="3.44140625" style="537" customWidth="1"/>
    <col min="1790" max="1793" width="1.44140625" style="537" customWidth="1"/>
    <col min="1794" max="1875" width="3.44140625" style="537" customWidth="1"/>
    <col min="1876" max="2042" width="2.109375" style="537"/>
    <col min="2043" max="2043" width="3.44140625" style="537" customWidth="1"/>
    <col min="2044" max="2044" width="8.44140625" style="537" bestFit="1" customWidth="1"/>
    <col min="2045" max="2045" width="3.44140625" style="537" customWidth="1"/>
    <col min="2046" max="2049" width="1.44140625" style="537" customWidth="1"/>
    <col min="2050" max="2131" width="3.44140625" style="537" customWidth="1"/>
    <col min="2132" max="2298" width="2.109375" style="537"/>
    <col min="2299" max="2299" width="3.44140625" style="537" customWidth="1"/>
    <col min="2300" max="2300" width="8.44140625" style="537" bestFit="1" customWidth="1"/>
    <col min="2301" max="2301" width="3.44140625" style="537" customWidth="1"/>
    <col min="2302" max="2305" width="1.44140625" style="537" customWidth="1"/>
    <col min="2306" max="2387" width="3.44140625" style="537" customWidth="1"/>
    <col min="2388" max="2554" width="2.109375" style="537"/>
    <col min="2555" max="2555" width="3.44140625" style="537" customWidth="1"/>
    <col min="2556" max="2556" width="8.44140625" style="537" bestFit="1" customWidth="1"/>
    <col min="2557" max="2557" width="3.44140625" style="537" customWidth="1"/>
    <col min="2558" max="2561" width="1.44140625" style="537" customWidth="1"/>
    <col min="2562" max="2643" width="3.44140625" style="537" customWidth="1"/>
    <col min="2644" max="2810" width="2.109375" style="537"/>
    <col min="2811" max="2811" width="3.44140625" style="537" customWidth="1"/>
    <col min="2812" max="2812" width="8.44140625" style="537" bestFit="1" customWidth="1"/>
    <col min="2813" max="2813" width="3.44140625" style="537" customWidth="1"/>
    <col min="2814" max="2817" width="1.44140625" style="537" customWidth="1"/>
    <col min="2818" max="2899" width="3.44140625" style="537" customWidth="1"/>
    <col min="2900" max="3066" width="2.109375" style="537"/>
    <col min="3067" max="3067" width="3.44140625" style="537" customWidth="1"/>
    <col min="3068" max="3068" width="8.44140625" style="537" bestFit="1" customWidth="1"/>
    <col min="3069" max="3069" width="3.44140625" style="537" customWidth="1"/>
    <col min="3070" max="3073" width="1.44140625" style="537" customWidth="1"/>
    <col min="3074" max="3155" width="3.44140625" style="537" customWidth="1"/>
    <col min="3156" max="3322" width="2.109375" style="537"/>
    <col min="3323" max="3323" width="3.44140625" style="537" customWidth="1"/>
    <col min="3324" max="3324" width="8.44140625" style="537" bestFit="1" customWidth="1"/>
    <col min="3325" max="3325" width="3.44140625" style="537" customWidth="1"/>
    <col min="3326" max="3329" width="1.44140625" style="537" customWidth="1"/>
    <col min="3330" max="3411" width="3.44140625" style="537" customWidth="1"/>
    <col min="3412" max="3578" width="2.109375" style="537"/>
    <col min="3579" max="3579" width="3.44140625" style="537" customWidth="1"/>
    <col min="3580" max="3580" width="8.44140625" style="537" bestFit="1" customWidth="1"/>
    <col min="3581" max="3581" width="3.44140625" style="537" customWidth="1"/>
    <col min="3582" max="3585" width="1.44140625" style="537" customWidth="1"/>
    <col min="3586" max="3667" width="3.44140625" style="537" customWidth="1"/>
    <col min="3668" max="3834" width="2.109375" style="537"/>
    <col min="3835" max="3835" width="3.44140625" style="537" customWidth="1"/>
    <col min="3836" max="3836" width="8.44140625" style="537" bestFit="1" customWidth="1"/>
    <col min="3837" max="3837" width="3.44140625" style="537" customWidth="1"/>
    <col min="3838" max="3841" width="1.44140625" style="537" customWidth="1"/>
    <col min="3842" max="3923" width="3.44140625" style="537" customWidth="1"/>
    <col min="3924" max="4090" width="2.109375" style="537"/>
    <col min="4091" max="4091" width="3.44140625" style="537" customWidth="1"/>
    <col min="4092" max="4092" width="8.44140625" style="537" bestFit="1" customWidth="1"/>
    <col min="4093" max="4093" width="3.44140625" style="537" customWidth="1"/>
    <col min="4094" max="4097" width="1.44140625" style="537" customWidth="1"/>
    <col min="4098" max="4179" width="3.44140625" style="537" customWidth="1"/>
    <col min="4180" max="4346" width="2.109375" style="537"/>
    <col min="4347" max="4347" width="3.44140625" style="537" customWidth="1"/>
    <col min="4348" max="4348" width="8.44140625" style="537" bestFit="1" customWidth="1"/>
    <col min="4349" max="4349" width="3.44140625" style="537" customWidth="1"/>
    <col min="4350" max="4353" width="1.44140625" style="537" customWidth="1"/>
    <col min="4354" max="4435" width="3.44140625" style="537" customWidth="1"/>
    <col min="4436" max="4602" width="2.109375" style="537"/>
    <col min="4603" max="4603" width="3.44140625" style="537" customWidth="1"/>
    <col min="4604" max="4604" width="8.44140625" style="537" bestFit="1" customWidth="1"/>
    <col min="4605" max="4605" width="3.44140625" style="537" customWidth="1"/>
    <col min="4606" max="4609" width="1.44140625" style="537" customWidth="1"/>
    <col min="4610" max="4691" width="3.44140625" style="537" customWidth="1"/>
    <col min="4692" max="4858" width="2.109375" style="537"/>
    <col min="4859" max="4859" width="3.44140625" style="537" customWidth="1"/>
    <col min="4860" max="4860" width="8.44140625" style="537" bestFit="1" customWidth="1"/>
    <col min="4861" max="4861" width="3.44140625" style="537" customWidth="1"/>
    <col min="4862" max="4865" width="1.44140625" style="537" customWidth="1"/>
    <col min="4866" max="4947" width="3.44140625" style="537" customWidth="1"/>
    <col min="4948" max="5114" width="2.109375" style="537"/>
    <col min="5115" max="5115" width="3.44140625" style="537" customWidth="1"/>
    <col min="5116" max="5116" width="8.44140625" style="537" bestFit="1" customWidth="1"/>
    <col min="5117" max="5117" width="3.44140625" style="537" customWidth="1"/>
    <col min="5118" max="5121" width="1.44140625" style="537" customWidth="1"/>
    <col min="5122" max="5203" width="3.44140625" style="537" customWidth="1"/>
    <col min="5204" max="5370" width="2.109375" style="537"/>
    <col min="5371" max="5371" width="3.44140625" style="537" customWidth="1"/>
    <col min="5372" max="5372" width="8.44140625" style="537" bestFit="1" customWidth="1"/>
    <col min="5373" max="5373" width="3.44140625" style="537" customWidth="1"/>
    <col min="5374" max="5377" width="1.44140625" style="537" customWidth="1"/>
    <col min="5378" max="5459" width="3.44140625" style="537" customWidth="1"/>
    <col min="5460" max="5626" width="2.109375" style="537"/>
    <col min="5627" max="5627" width="3.44140625" style="537" customWidth="1"/>
    <col min="5628" max="5628" width="8.44140625" style="537" bestFit="1" customWidth="1"/>
    <col min="5629" max="5629" width="3.44140625" style="537" customWidth="1"/>
    <col min="5630" max="5633" width="1.44140625" style="537" customWidth="1"/>
    <col min="5634" max="5715" width="3.44140625" style="537" customWidth="1"/>
    <col min="5716" max="5882" width="2.109375" style="537"/>
    <col min="5883" max="5883" width="3.44140625" style="537" customWidth="1"/>
    <col min="5884" max="5884" width="8.44140625" style="537" bestFit="1" customWidth="1"/>
    <col min="5885" max="5885" width="3.44140625" style="537" customWidth="1"/>
    <col min="5886" max="5889" width="1.44140625" style="537" customWidth="1"/>
    <col min="5890" max="5971" width="3.44140625" style="537" customWidth="1"/>
    <col min="5972" max="6138" width="2.109375" style="537"/>
    <col min="6139" max="6139" width="3.44140625" style="537" customWidth="1"/>
    <col min="6140" max="6140" width="8.44140625" style="537" bestFit="1" customWidth="1"/>
    <col min="6141" max="6141" width="3.44140625" style="537" customWidth="1"/>
    <col min="6142" max="6145" width="1.44140625" style="537" customWidth="1"/>
    <col min="6146" max="6227" width="3.44140625" style="537" customWidth="1"/>
    <col min="6228" max="6394" width="2.109375" style="537"/>
    <col min="6395" max="6395" width="3.44140625" style="537" customWidth="1"/>
    <col min="6396" max="6396" width="8.44140625" style="537" bestFit="1" customWidth="1"/>
    <col min="6397" max="6397" width="3.44140625" style="537" customWidth="1"/>
    <col min="6398" max="6401" width="1.44140625" style="537" customWidth="1"/>
    <col min="6402" max="6483" width="3.44140625" style="537" customWidth="1"/>
    <col min="6484" max="6650" width="2.109375" style="537"/>
    <col min="6651" max="6651" width="3.44140625" style="537" customWidth="1"/>
    <col min="6652" max="6652" width="8.44140625" style="537" bestFit="1" customWidth="1"/>
    <col min="6653" max="6653" width="3.44140625" style="537" customWidth="1"/>
    <col min="6654" max="6657" width="1.44140625" style="537" customWidth="1"/>
    <col min="6658" max="6739" width="3.44140625" style="537" customWidth="1"/>
    <col min="6740" max="6906" width="2.109375" style="537"/>
    <col min="6907" max="6907" width="3.44140625" style="537" customWidth="1"/>
    <col min="6908" max="6908" width="8.44140625" style="537" bestFit="1" customWidth="1"/>
    <col min="6909" max="6909" width="3.44140625" style="537" customWidth="1"/>
    <col min="6910" max="6913" width="1.44140625" style="537" customWidth="1"/>
    <col min="6914" max="6995" width="3.44140625" style="537" customWidth="1"/>
    <col min="6996" max="7162" width="2.109375" style="537"/>
    <col min="7163" max="7163" width="3.44140625" style="537" customWidth="1"/>
    <col min="7164" max="7164" width="8.44140625" style="537" bestFit="1" customWidth="1"/>
    <col min="7165" max="7165" width="3.44140625" style="537" customWidth="1"/>
    <col min="7166" max="7169" width="1.44140625" style="537" customWidth="1"/>
    <col min="7170" max="7251" width="3.44140625" style="537" customWidth="1"/>
    <col min="7252" max="7418" width="2.109375" style="537"/>
    <col min="7419" max="7419" width="3.44140625" style="537" customWidth="1"/>
    <col min="7420" max="7420" width="8.44140625" style="537" bestFit="1" customWidth="1"/>
    <col min="7421" max="7421" width="3.44140625" style="537" customWidth="1"/>
    <col min="7422" max="7425" width="1.44140625" style="537" customWidth="1"/>
    <col min="7426" max="7507" width="3.44140625" style="537" customWidth="1"/>
    <col min="7508" max="7674" width="2.109375" style="537"/>
    <col min="7675" max="7675" width="3.44140625" style="537" customWidth="1"/>
    <col min="7676" max="7676" width="8.44140625" style="537" bestFit="1" customWidth="1"/>
    <col min="7677" max="7677" width="3.44140625" style="537" customWidth="1"/>
    <col min="7678" max="7681" width="1.44140625" style="537" customWidth="1"/>
    <col min="7682" max="7763" width="3.44140625" style="537" customWidth="1"/>
    <col min="7764" max="7930" width="2.109375" style="537"/>
    <col min="7931" max="7931" width="3.44140625" style="537" customWidth="1"/>
    <col min="7932" max="7932" width="8.44140625" style="537" bestFit="1" customWidth="1"/>
    <col min="7933" max="7933" width="3.44140625" style="537" customWidth="1"/>
    <col min="7934" max="7937" width="1.44140625" style="537" customWidth="1"/>
    <col min="7938" max="8019" width="3.44140625" style="537" customWidth="1"/>
    <col min="8020" max="8186" width="2.109375" style="537"/>
    <col min="8187" max="8187" width="3.44140625" style="537" customWidth="1"/>
    <col min="8188" max="8188" width="8.44140625" style="537" bestFit="1" customWidth="1"/>
    <col min="8189" max="8189" width="3.44140625" style="537" customWidth="1"/>
    <col min="8190" max="8193" width="1.44140625" style="537" customWidth="1"/>
    <col min="8194" max="8275" width="3.44140625" style="537" customWidth="1"/>
    <col min="8276" max="8442" width="2.109375" style="537"/>
    <col min="8443" max="8443" width="3.44140625" style="537" customWidth="1"/>
    <col min="8444" max="8444" width="8.44140625" style="537" bestFit="1" customWidth="1"/>
    <col min="8445" max="8445" width="3.44140625" style="537" customWidth="1"/>
    <col min="8446" max="8449" width="1.44140625" style="537" customWidth="1"/>
    <col min="8450" max="8531" width="3.44140625" style="537" customWidth="1"/>
    <col min="8532" max="8698" width="2.109375" style="537"/>
    <col min="8699" max="8699" width="3.44140625" style="537" customWidth="1"/>
    <col min="8700" max="8700" width="8.44140625" style="537" bestFit="1" customWidth="1"/>
    <col min="8701" max="8701" width="3.44140625" style="537" customWidth="1"/>
    <col min="8702" max="8705" width="1.44140625" style="537" customWidth="1"/>
    <col min="8706" max="8787" width="3.44140625" style="537" customWidth="1"/>
    <col min="8788" max="8954" width="2.109375" style="537"/>
    <col min="8955" max="8955" width="3.44140625" style="537" customWidth="1"/>
    <col min="8956" max="8956" width="8.44140625" style="537" bestFit="1" customWidth="1"/>
    <col min="8957" max="8957" width="3.44140625" style="537" customWidth="1"/>
    <col min="8958" max="8961" width="1.44140625" style="537" customWidth="1"/>
    <col min="8962" max="9043" width="3.44140625" style="537" customWidth="1"/>
    <col min="9044" max="9210" width="2.109375" style="537"/>
    <col min="9211" max="9211" width="3.44140625" style="537" customWidth="1"/>
    <col min="9212" max="9212" width="8.44140625" style="537" bestFit="1" customWidth="1"/>
    <col min="9213" max="9213" width="3.44140625" style="537" customWidth="1"/>
    <col min="9214" max="9217" width="1.44140625" style="537" customWidth="1"/>
    <col min="9218" max="9299" width="3.44140625" style="537" customWidth="1"/>
    <col min="9300" max="9466" width="2.109375" style="537"/>
    <col min="9467" max="9467" width="3.44140625" style="537" customWidth="1"/>
    <col min="9468" max="9468" width="8.44140625" style="537" bestFit="1" customWidth="1"/>
    <col min="9469" max="9469" width="3.44140625" style="537" customWidth="1"/>
    <col min="9470" max="9473" width="1.44140625" style="537" customWidth="1"/>
    <col min="9474" max="9555" width="3.44140625" style="537" customWidth="1"/>
    <col min="9556" max="9722" width="2.109375" style="537"/>
    <col min="9723" max="9723" width="3.44140625" style="537" customWidth="1"/>
    <col min="9724" max="9724" width="8.44140625" style="537" bestFit="1" customWidth="1"/>
    <col min="9725" max="9725" width="3.44140625" style="537" customWidth="1"/>
    <col min="9726" max="9729" width="1.44140625" style="537" customWidth="1"/>
    <col min="9730" max="9811" width="3.44140625" style="537" customWidth="1"/>
    <col min="9812" max="9978" width="2.109375" style="537"/>
    <col min="9979" max="9979" width="3.44140625" style="537" customWidth="1"/>
    <col min="9980" max="9980" width="8.44140625" style="537" bestFit="1" customWidth="1"/>
    <col min="9981" max="9981" width="3.44140625" style="537" customWidth="1"/>
    <col min="9982" max="9985" width="1.44140625" style="537" customWidth="1"/>
    <col min="9986" max="10067" width="3.44140625" style="537" customWidth="1"/>
    <col min="10068" max="10234" width="2.109375" style="537"/>
    <col min="10235" max="10235" width="3.44140625" style="537" customWidth="1"/>
    <col min="10236" max="10236" width="8.44140625" style="537" bestFit="1" customWidth="1"/>
    <col min="10237" max="10237" width="3.44140625" style="537" customWidth="1"/>
    <col min="10238" max="10241" width="1.44140625" style="537" customWidth="1"/>
    <col min="10242" max="10323" width="3.44140625" style="537" customWidth="1"/>
    <col min="10324" max="10490" width="2.109375" style="537"/>
    <col min="10491" max="10491" width="3.44140625" style="537" customWidth="1"/>
    <col min="10492" max="10492" width="8.44140625" style="537" bestFit="1" customWidth="1"/>
    <col min="10493" max="10493" width="3.44140625" style="537" customWidth="1"/>
    <col min="10494" max="10497" width="1.44140625" style="537" customWidth="1"/>
    <col min="10498" max="10579" width="3.44140625" style="537" customWidth="1"/>
    <col min="10580" max="10746" width="2.109375" style="537"/>
    <col min="10747" max="10747" width="3.44140625" style="537" customWidth="1"/>
    <col min="10748" max="10748" width="8.44140625" style="537" bestFit="1" customWidth="1"/>
    <col min="10749" max="10749" width="3.44140625" style="537" customWidth="1"/>
    <col min="10750" max="10753" width="1.44140625" style="537" customWidth="1"/>
    <col min="10754" max="10835" width="3.44140625" style="537" customWidth="1"/>
    <col min="10836" max="11002" width="2.109375" style="537"/>
    <col min="11003" max="11003" width="3.44140625" style="537" customWidth="1"/>
    <col min="11004" max="11004" width="8.44140625" style="537" bestFit="1" customWidth="1"/>
    <col min="11005" max="11005" width="3.44140625" style="537" customWidth="1"/>
    <col min="11006" max="11009" width="1.44140625" style="537" customWidth="1"/>
    <col min="11010" max="11091" width="3.44140625" style="537" customWidth="1"/>
    <col min="11092" max="11258" width="2.109375" style="537"/>
    <col min="11259" max="11259" width="3.44140625" style="537" customWidth="1"/>
    <col min="11260" max="11260" width="8.44140625" style="537" bestFit="1" customWidth="1"/>
    <col min="11261" max="11261" width="3.44140625" style="537" customWidth="1"/>
    <col min="11262" max="11265" width="1.44140625" style="537" customWidth="1"/>
    <col min="11266" max="11347" width="3.44140625" style="537" customWidth="1"/>
    <col min="11348" max="11514" width="2.109375" style="537"/>
    <col min="11515" max="11515" width="3.44140625" style="537" customWidth="1"/>
    <col min="11516" max="11516" width="8.44140625" style="537" bestFit="1" customWidth="1"/>
    <col min="11517" max="11517" width="3.44140625" style="537" customWidth="1"/>
    <col min="11518" max="11521" width="1.44140625" style="537" customWidth="1"/>
    <col min="11522" max="11603" width="3.44140625" style="537" customWidth="1"/>
    <col min="11604" max="11770" width="2.109375" style="537"/>
    <col min="11771" max="11771" width="3.44140625" style="537" customWidth="1"/>
    <col min="11772" max="11772" width="8.44140625" style="537" bestFit="1" customWidth="1"/>
    <col min="11773" max="11773" width="3.44140625" style="537" customWidth="1"/>
    <col min="11774" max="11777" width="1.44140625" style="537" customWidth="1"/>
    <col min="11778" max="11859" width="3.44140625" style="537" customWidth="1"/>
    <col min="11860" max="12026" width="2.109375" style="537"/>
    <col min="12027" max="12027" width="3.44140625" style="537" customWidth="1"/>
    <col min="12028" max="12028" width="8.44140625" style="537" bestFit="1" customWidth="1"/>
    <col min="12029" max="12029" width="3.44140625" style="537" customWidth="1"/>
    <col min="12030" max="12033" width="1.44140625" style="537" customWidth="1"/>
    <col min="12034" max="12115" width="3.44140625" style="537" customWidth="1"/>
    <col min="12116" max="12282" width="2.109375" style="537"/>
    <col min="12283" max="12283" width="3.44140625" style="537" customWidth="1"/>
    <col min="12284" max="12284" width="8.44140625" style="537" bestFit="1" customWidth="1"/>
    <col min="12285" max="12285" width="3.44140625" style="537" customWidth="1"/>
    <col min="12286" max="12289" width="1.44140625" style="537" customWidth="1"/>
    <col min="12290" max="12371" width="3.44140625" style="537" customWidth="1"/>
    <col min="12372" max="12538" width="2.109375" style="537"/>
    <col min="12539" max="12539" width="3.44140625" style="537" customWidth="1"/>
    <col min="12540" max="12540" width="8.44140625" style="537" bestFit="1" customWidth="1"/>
    <col min="12541" max="12541" width="3.44140625" style="537" customWidth="1"/>
    <col min="12542" max="12545" width="1.44140625" style="537" customWidth="1"/>
    <col min="12546" max="12627" width="3.44140625" style="537" customWidth="1"/>
    <col min="12628" max="12794" width="2.109375" style="537"/>
    <col min="12795" max="12795" width="3.44140625" style="537" customWidth="1"/>
    <col min="12796" max="12796" width="8.44140625" style="537" bestFit="1" customWidth="1"/>
    <col min="12797" max="12797" width="3.44140625" style="537" customWidth="1"/>
    <col min="12798" max="12801" width="1.44140625" style="537" customWidth="1"/>
    <col min="12802" max="12883" width="3.44140625" style="537" customWidth="1"/>
    <col min="12884" max="13050" width="2.109375" style="537"/>
    <col min="13051" max="13051" width="3.44140625" style="537" customWidth="1"/>
    <col min="13052" max="13052" width="8.44140625" style="537" bestFit="1" customWidth="1"/>
    <col min="13053" max="13053" width="3.44140625" style="537" customWidth="1"/>
    <col min="13054" max="13057" width="1.44140625" style="537" customWidth="1"/>
    <col min="13058" max="13139" width="3.44140625" style="537" customWidth="1"/>
    <col min="13140" max="13306" width="2.109375" style="537"/>
    <col min="13307" max="13307" width="3.44140625" style="537" customWidth="1"/>
    <col min="13308" max="13308" width="8.44140625" style="537" bestFit="1" customWidth="1"/>
    <col min="13309" max="13309" width="3.44140625" style="537" customWidth="1"/>
    <col min="13310" max="13313" width="1.44140625" style="537" customWidth="1"/>
    <col min="13314" max="13395" width="3.44140625" style="537" customWidth="1"/>
    <col min="13396" max="13562" width="2.109375" style="537"/>
    <col min="13563" max="13563" width="3.44140625" style="537" customWidth="1"/>
    <col min="13564" max="13564" width="8.44140625" style="537" bestFit="1" customWidth="1"/>
    <col min="13565" max="13565" width="3.44140625" style="537" customWidth="1"/>
    <col min="13566" max="13569" width="1.44140625" style="537" customWidth="1"/>
    <col min="13570" max="13651" width="3.44140625" style="537" customWidth="1"/>
    <col min="13652" max="13818" width="2.109375" style="537"/>
    <col min="13819" max="13819" width="3.44140625" style="537" customWidth="1"/>
    <col min="13820" max="13820" width="8.44140625" style="537" bestFit="1" customWidth="1"/>
    <col min="13821" max="13821" width="3.44140625" style="537" customWidth="1"/>
    <col min="13822" max="13825" width="1.44140625" style="537" customWidth="1"/>
    <col min="13826" max="13907" width="3.44140625" style="537" customWidth="1"/>
    <col min="13908" max="14074" width="2.109375" style="537"/>
    <col min="14075" max="14075" width="3.44140625" style="537" customWidth="1"/>
    <col min="14076" max="14076" width="8.44140625" style="537" bestFit="1" customWidth="1"/>
    <col min="14077" max="14077" width="3.44140625" style="537" customWidth="1"/>
    <col min="14078" max="14081" width="1.44140625" style="537" customWidth="1"/>
    <col min="14082" max="14163" width="3.44140625" style="537" customWidth="1"/>
    <col min="14164" max="14330" width="2.109375" style="537"/>
    <col min="14331" max="14331" width="3.44140625" style="537" customWidth="1"/>
    <col min="14332" max="14332" width="8.44140625" style="537" bestFit="1" customWidth="1"/>
    <col min="14333" max="14333" width="3.44140625" style="537" customWidth="1"/>
    <col min="14334" max="14337" width="1.44140625" style="537" customWidth="1"/>
    <col min="14338" max="14419" width="3.44140625" style="537" customWidth="1"/>
    <col min="14420" max="14586" width="2.109375" style="537"/>
    <col min="14587" max="14587" width="3.44140625" style="537" customWidth="1"/>
    <col min="14588" max="14588" width="8.44140625" style="537" bestFit="1" customWidth="1"/>
    <col min="14589" max="14589" width="3.44140625" style="537" customWidth="1"/>
    <col min="14590" max="14593" width="1.44140625" style="537" customWidth="1"/>
    <col min="14594" max="14675" width="3.44140625" style="537" customWidth="1"/>
    <col min="14676" max="14842" width="2.109375" style="537"/>
    <col min="14843" max="14843" width="3.44140625" style="537" customWidth="1"/>
    <col min="14844" max="14844" width="8.44140625" style="537" bestFit="1" customWidth="1"/>
    <col min="14845" max="14845" width="3.44140625" style="537" customWidth="1"/>
    <col min="14846" max="14849" width="1.44140625" style="537" customWidth="1"/>
    <col min="14850" max="14931" width="3.44140625" style="537" customWidth="1"/>
    <col min="14932" max="15098" width="2.109375" style="537"/>
    <col min="15099" max="15099" width="3.44140625" style="537" customWidth="1"/>
    <col min="15100" max="15100" width="8.44140625" style="537" bestFit="1" customWidth="1"/>
    <col min="15101" max="15101" width="3.44140625" style="537" customWidth="1"/>
    <col min="15102" max="15105" width="1.44140625" style="537" customWidth="1"/>
    <col min="15106" max="15187" width="3.44140625" style="537" customWidth="1"/>
    <col min="15188" max="15354" width="2.109375" style="537"/>
    <col min="15355" max="15355" width="3.44140625" style="537" customWidth="1"/>
    <col min="15356" max="15356" width="8.44140625" style="537" bestFit="1" customWidth="1"/>
    <col min="15357" max="15357" width="3.44140625" style="537" customWidth="1"/>
    <col min="15358" max="15361" width="1.44140625" style="537" customWidth="1"/>
    <col min="15362" max="15443" width="3.44140625" style="537" customWidth="1"/>
    <col min="15444" max="15610" width="2.109375" style="537"/>
    <col min="15611" max="15611" width="3.44140625" style="537" customWidth="1"/>
    <col min="15612" max="15612" width="8.44140625" style="537" bestFit="1" customWidth="1"/>
    <col min="15613" max="15613" width="3.44140625" style="537" customWidth="1"/>
    <col min="15614" max="15617" width="1.44140625" style="537" customWidth="1"/>
    <col min="15618" max="15699" width="3.44140625" style="537" customWidth="1"/>
    <col min="15700" max="15866" width="2.109375" style="537"/>
    <col min="15867" max="15867" width="3.44140625" style="537" customWidth="1"/>
    <col min="15868" max="15868" width="8.44140625" style="537" bestFit="1" customWidth="1"/>
    <col min="15869" max="15869" width="3.44140625" style="537" customWidth="1"/>
    <col min="15870" max="15873" width="1.44140625" style="537" customWidth="1"/>
    <col min="15874" max="15955" width="3.44140625" style="537" customWidth="1"/>
    <col min="15956" max="16122" width="2.109375" style="537"/>
    <col min="16123" max="16123" width="3.44140625" style="537" customWidth="1"/>
    <col min="16124" max="16124" width="8.44140625" style="537" bestFit="1" customWidth="1"/>
    <col min="16125" max="16125" width="3.44140625" style="537" customWidth="1"/>
    <col min="16126" max="16129" width="1.44140625" style="537" customWidth="1"/>
    <col min="16130" max="16211" width="3.44140625" style="537" customWidth="1"/>
    <col min="16212" max="16384" width="2.109375" style="537"/>
  </cols>
  <sheetData>
    <row r="1" spans="2:92" ht="11.25" customHeight="1" thickBot="1"/>
    <row r="2" spans="2:92" ht="30" customHeight="1" thickBot="1">
      <c r="B2" s="1632" t="s">
        <v>749</v>
      </c>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1633"/>
      <c r="AO2" s="1633"/>
      <c r="AP2" s="1633"/>
      <c r="AQ2" s="1633"/>
      <c r="AR2" s="1633"/>
      <c r="AS2" s="1633"/>
      <c r="AT2" s="1633"/>
      <c r="AU2" s="1633"/>
      <c r="AV2" s="1633"/>
      <c r="AW2" s="1633"/>
      <c r="AX2" s="1633"/>
      <c r="AY2" s="1633"/>
      <c r="AZ2" s="1633"/>
      <c r="BA2" s="1633"/>
      <c r="BB2" s="1633"/>
      <c r="BC2" s="1633"/>
      <c r="BD2" s="1633"/>
      <c r="BE2" s="1633"/>
      <c r="BF2" s="1633"/>
      <c r="BG2" s="1633"/>
      <c r="BH2" s="1633"/>
      <c r="BI2" s="1633"/>
      <c r="BJ2" s="1633"/>
      <c r="BK2" s="1633"/>
      <c r="BL2" s="1633"/>
      <c r="BM2" s="1633"/>
      <c r="BN2" s="1633"/>
      <c r="BO2" s="1633"/>
      <c r="BP2" s="1633"/>
      <c r="BQ2" s="1633"/>
      <c r="BR2" s="1633"/>
      <c r="BS2" s="538"/>
      <c r="BT2" s="538"/>
      <c r="BU2" s="1636" t="s">
        <v>631</v>
      </c>
      <c r="BV2" s="1636"/>
      <c r="BW2" s="539"/>
      <c r="BX2" s="1636" t="s">
        <v>632</v>
      </c>
      <c r="BY2" s="1636"/>
      <c r="BZ2" s="1636"/>
      <c r="CA2" s="1636"/>
      <c r="CB2" s="539"/>
      <c r="CC2" s="1636" t="s">
        <v>633</v>
      </c>
      <c r="CD2" s="1636"/>
      <c r="CE2" s="540"/>
    </row>
    <row r="3" spans="2:92" ht="30" customHeight="1" thickBot="1">
      <c r="B3" s="1634"/>
      <c r="C3" s="1635"/>
      <c r="D3" s="1635"/>
      <c r="E3" s="1635"/>
      <c r="F3" s="1635"/>
      <c r="G3" s="1635"/>
      <c r="H3" s="1635"/>
      <c r="I3" s="1635"/>
      <c r="J3" s="1635"/>
      <c r="K3" s="1635"/>
      <c r="L3" s="1635"/>
      <c r="M3" s="1635"/>
      <c r="N3" s="1635"/>
      <c r="O3" s="1635"/>
      <c r="P3" s="1635"/>
      <c r="Q3" s="1635"/>
      <c r="R3" s="1635"/>
      <c r="S3" s="1635"/>
      <c r="T3" s="1635"/>
      <c r="U3" s="1635"/>
      <c r="V3" s="1635"/>
      <c r="W3" s="1635"/>
      <c r="X3" s="1635"/>
      <c r="Y3" s="1635"/>
      <c r="Z3" s="1635"/>
      <c r="AA3" s="1635"/>
      <c r="AB3" s="1635"/>
      <c r="AC3" s="1635"/>
      <c r="AD3" s="1635"/>
      <c r="AE3" s="1635"/>
      <c r="AF3" s="1635"/>
      <c r="AG3" s="1635"/>
      <c r="AH3" s="1635"/>
      <c r="AI3" s="1635"/>
      <c r="AJ3" s="1635"/>
      <c r="AK3" s="1635"/>
      <c r="AL3" s="1635"/>
      <c r="AM3" s="1635"/>
      <c r="AN3" s="1635"/>
      <c r="AO3" s="1635"/>
      <c r="AP3" s="1635"/>
      <c r="AQ3" s="1635"/>
      <c r="AR3" s="1635"/>
      <c r="AS3" s="1635"/>
      <c r="AT3" s="1635"/>
      <c r="AU3" s="1635"/>
      <c r="AV3" s="1635"/>
      <c r="AW3" s="1635"/>
      <c r="AX3" s="1635"/>
      <c r="AY3" s="1635"/>
      <c r="AZ3" s="1635"/>
      <c r="BA3" s="1635"/>
      <c r="BB3" s="1635"/>
      <c r="BC3" s="1635"/>
      <c r="BD3" s="1635"/>
      <c r="BE3" s="1635"/>
      <c r="BF3" s="1635"/>
      <c r="BG3" s="1635"/>
      <c r="BH3" s="1635"/>
      <c r="BI3" s="1635"/>
      <c r="BJ3" s="1635"/>
      <c r="BK3" s="1635"/>
      <c r="BL3" s="1635"/>
      <c r="BM3" s="1635"/>
      <c r="BN3" s="1635"/>
      <c r="BO3" s="1635"/>
      <c r="BP3" s="1635"/>
      <c r="BQ3" s="1635"/>
      <c r="BR3" s="1635"/>
      <c r="BS3" s="541"/>
      <c r="BT3" s="541"/>
      <c r="BU3" s="542"/>
      <c r="BV3" s="543"/>
      <c r="BW3" s="541"/>
      <c r="BX3" s="542"/>
      <c r="BY3" s="543"/>
      <c r="BZ3" s="544"/>
      <c r="CA3" s="543"/>
      <c r="CB3" s="541"/>
      <c r="CC3" s="542"/>
      <c r="CD3" s="543"/>
      <c r="CE3" s="545"/>
    </row>
    <row r="4" spans="2:92" ht="55.5" customHeight="1" thickBot="1">
      <c r="B4" s="1645" t="s">
        <v>750</v>
      </c>
      <c r="C4" s="1646"/>
      <c r="D4" s="1646"/>
      <c r="E4" s="1646"/>
      <c r="F4" s="1646"/>
      <c r="G4" s="1646"/>
      <c r="H4" s="1646"/>
      <c r="I4" s="1646"/>
      <c r="J4" s="1646"/>
      <c r="K4" s="1646"/>
      <c r="L4" s="1646"/>
      <c r="M4" s="1646"/>
      <c r="N4" s="1646"/>
      <c r="O4" s="1646"/>
      <c r="P4" s="1646"/>
      <c r="Q4" s="1646"/>
      <c r="R4" s="1646"/>
      <c r="S4" s="1646"/>
      <c r="T4" s="1646"/>
      <c r="U4" s="1646"/>
      <c r="V4" s="1646"/>
      <c r="W4" s="1646"/>
      <c r="X4" s="1646"/>
      <c r="Y4" s="1646"/>
      <c r="Z4" s="1646"/>
      <c r="AA4" s="1646"/>
      <c r="AB4" s="1646"/>
      <c r="AC4" s="1646"/>
      <c r="AD4" s="1646"/>
      <c r="AE4" s="1646"/>
      <c r="AF4" s="1646"/>
      <c r="AG4" s="1646"/>
      <c r="AH4" s="1646"/>
      <c r="AI4" s="1646"/>
      <c r="AJ4" s="1646"/>
      <c r="AK4" s="1646"/>
      <c r="AL4" s="1646"/>
      <c r="AM4" s="1646"/>
      <c r="AN4" s="1646"/>
      <c r="AO4" s="1646"/>
      <c r="AP4" s="1646"/>
      <c r="AQ4" s="1646"/>
      <c r="AR4" s="1646"/>
      <c r="AS4" s="1646"/>
      <c r="AT4" s="1646"/>
      <c r="AU4" s="1646"/>
      <c r="AV4" s="1646"/>
      <c r="AW4" s="1646"/>
      <c r="AX4" s="1646"/>
      <c r="AY4" s="1646"/>
      <c r="AZ4" s="1646"/>
      <c r="BA4" s="1646"/>
      <c r="BB4" s="1646"/>
      <c r="BC4" s="1646"/>
      <c r="BD4" s="1646"/>
      <c r="BE4" s="1646"/>
      <c r="BF4" s="1646"/>
      <c r="BG4" s="1646"/>
      <c r="BH4" s="1646"/>
      <c r="BI4" s="1646"/>
      <c r="BJ4" s="1646"/>
      <c r="BK4" s="1646"/>
      <c r="BL4" s="1646"/>
      <c r="BM4" s="1646"/>
      <c r="BN4" s="1646"/>
      <c r="BO4" s="1646"/>
      <c r="BP4" s="1646"/>
      <c r="BQ4" s="1646"/>
      <c r="BR4" s="1646"/>
      <c r="BS4" s="1646"/>
      <c r="BT4" s="1646"/>
      <c r="BU4" s="1646"/>
      <c r="BV4" s="1646"/>
      <c r="BW4" s="1646"/>
      <c r="BX4" s="1646"/>
      <c r="BY4" s="1646"/>
      <c r="BZ4" s="1646"/>
      <c r="CA4" s="1646"/>
      <c r="CB4" s="1646"/>
      <c r="CC4" s="1646"/>
      <c r="CD4" s="1646"/>
      <c r="CE4" s="1647"/>
    </row>
    <row r="5" spans="2:92" ht="30" customHeight="1" thickBot="1">
      <c r="B5" s="1648"/>
      <c r="C5" s="1649"/>
      <c r="D5" s="1649"/>
      <c r="E5" s="1649"/>
      <c r="F5" s="1649"/>
      <c r="G5" s="1649"/>
      <c r="H5" s="1649"/>
      <c r="I5" s="1649"/>
      <c r="J5" s="1649"/>
      <c r="K5" s="1649"/>
      <c r="L5" s="1649"/>
      <c r="M5" s="1649"/>
      <c r="N5" s="1649"/>
      <c r="O5" s="1649"/>
      <c r="P5" s="1649"/>
      <c r="Q5" s="1649"/>
      <c r="R5" s="1649"/>
      <c r="S5" s="1649"/>
      <c r="T5" s="1649"/>
      <c r="U5" s="1649"/>
      <c r="V5" s="1649"/>
      <c r="W5" s="1649"/>
      <c r="X5" s="1649"/>
      <c r="Y5" s="1649"/>
      <c r="Z5" s="1649"/>
      <c r="AA5" s="1649"/>
      <c r="AB5" s="1649"/>
      <c r="AC5" s="1649"/>
      <c r="AD5" s="1649"/>
      <c r="AE5" s="1649"/>
      <c r="AF5" s="1649"/>
      <c r="AG5" s="1649"/>
      <c r="AH5" s="1649"/>
      <c r="AI5" s="1649"/>
      <c r="AJ5" s="1649"/>
      <c r="AK5" s="1649"/>
      <c r="AL5" s="1649"/>
      <c r="AM5" s="1649"/>
      <c r="AN5" s="1649"/>
      <c r="AO5" s="1649"/>
      <c r="AP5" s="1649"/>
      <c r="AQ5" s="1649"/>
      <c r="AR5" s="1649"/>
      <c r="AS5" s="1649"/>
      <c r="AT5" s="1649"/>
      <c r="AU5" s="1649"/>
      <c r="AV5" s="1649"/>
      <c r="AW5" s="1649"/>
      <c r="AX5" s="1649"/>
      <c r="AY5" s="1649"/>
      <c r="AZ5" s="1649"/>
      <c r="BA5" s="1649"/>
      <c r="BB5" s="1649"/>
      <c r="BC5" s="1649"/>
      <c r="BD5" s="1649"/>
      <c r="BE5" s="1649"/>
      <c r="BF5" s="1649"/>
      <c r="BG5" s="1649"/>
      <c r="BH5" s="1649"/>
      <c r="BI5" s="1649"/>
      <c r="BJ5" s="1649"/>
      <c r="BK5" s="1649"/>
      <c r="BL5" s="1649"/>
      <c r="BM5" s="1649"/>
      <c r="BN5" s="1649"/>
      <c r="BO5" s="1649"/>
      <c r="BP5" s="1649"/>
      <c r="BQ5" s="1649"/>
      <c r="BR5" s="1649"/>
      <c r="BS5" s="1649"/>
      <c r="BT5" s="1649"/>
      <c r="BU5" s="1649"/>
      <c r="BV5" s="1649"/>
      <c r="BW5" s="1649"/>
      <c r="BX5" s="1649"/>
      <c r="BY5" s="1649"/>
      <c r="BZ5" s="1649"/>
      <c r="CA5" s="1649"/>
      <c r="CB5" s="1649"/>
      <c r="CC5" s="1649"/>
      <c r="CD5" s="1649"/>
      <c r="CE5" s="1650"/>
    </row>
    <row r="6" spans="2:92" ht="30" customHeight="1">
      <c r="B6" s="1339"/>
      <c r="C6" s="1651">
        <v>1</v>
      </c>
      <c r="D6" s="1652"/>
      <c r="E6" s="1652"/>
      <c r="F6" s="1653"/>
      <c r="G6" s="546" t="s">
        <v>751</v>
      </c>
      <c r="H6" s="1340"/>
      <c r="J6" s="547"/>
      <c r="K6" s="547"/>
      <c r="L6" s="547"/>
      <c r="M6" s="547"/>
      <c r="N6" s="547"/>
      <c r="O6" s="547"/>
      <c r="P6" s="547"/>
      <c r="Q6" s="547"/>
      <c r="R6" s="547"/>
      <c r="S6" s="547"/>
      <c r="T6" s="547"/>
      <c r="U6" s="547"/>
      <c r="V6" s="547"/>
      <c r="W6" s="547"/>
      <c r="X6" s="547"/>
      <c r="Y6" s="547"/>
      <c r="Z6" s="547"/>
      <c r="AA6" s="547"/>
      <c r="AB6" s="547"/>
      <c r="AC6" s="547"/>
      <c r="AD6" s="547"/>
      <c r="AE6" s="547"/>
      <c r="AF6" s="547"/>
      <c r="AG6" s="547"/>
      <c r="AH6" s="547"/>
      <c r="AI6" s="547"/>
      <c r="AJ6" s="547"/>
      <c r="AK6" s="547"/>
      <c r="AL6" s="547"/>
      <c r="AM6" s="547"/>
      <c r="AN6" s="547"/>
      <c r="AO6" s="547"/>
      <c r="AP6" s="547"/>
      <c r="AQ6" s="547"/>
      <c r="AR6" s="547"/>
      <c r="AS6" s="547"/>
      <c r="AT6" s="547"/>
      <c r="AU6" s="547"/>
      <c r="AV6" s="547"/>
      <c r="AW6" s="547"/>
      <c r="AX6" s="1340"/>
      <c r="AY6" s="1340"/>
      <c r="AZ6" s="1340"/>
      <c r="BA6" s="1340"/>
      <c r="BB6" s="1340"/>
      <c r="BC6" s="1340"/>
      <c r="BD6" s="1340"/>
      <c r="BE6" s="1340"/>
      <c r="BF6" s="1340"/>
      <c r="BG6" s="1340"/>
      <c r="BH6" s="1340"/>
      <c r="BI6" s="1340"/>
      <c r="BJ6" s="1340"/>
      <c r="BK6" s="1340"/>
      <c r="BL6" s="1340"/>
      <c r="BM6" s="1340"/>
      <c r="BN6" s="1340"/>
      <c r="BO6" s="1340"/>
      <c r="BP6" s="1340"/>
      <c r="BQ6" s="1340"/>
      <c r="BR6" s="1340"/>
      <c r="BS6" s="1340"/>
      <c r="BT6" s="1340"/>
      <c r="BU6" s="1340"/>
      <c r="BV6" s="1340"/>
      <c r="BW6" s="1340"/>
      <c r="BX6" s="1340"/>
      <c r="BY6" s="1340"/>
      <c r="BZ6" s="1340"/>
      <c r="CA6" s="1340"/>
      <c r="CB6" s="1340"/>
      <c r="CC6" s="1340"/>
      <c r="CD6" s="1340"/>
      <c r="CE6" s="1341"/>
    </row>
    <row r="7" spans="2:92" ht="30" customHeight="1" thickBot="1">
      <c r="B7" s="548"/>
      <c r="C7" s="1654"/>
      <c r="D7" s="1655"/>
      <c r="E7" s="1655"/>
      <c r="F7" s="1656"/>
      <c r="G7" s="549" t="s">
        <v>752</v>
      </c>
      <c r="I7" s="547"/>
      <c r="J7" s="547"/>
      <c r="K7" s="547"/>
      <c r="L7" s="547"/>
      <c r="M7" s="547"/>
      <c r="N7" s="547"/>
      <c r="O7" s="547"/>
      <c r="P7" s="547"/>
      <c r="Q7" s="547"/>
      <c r="R7" s="547"/>
      <c r="S7" s="547"/>
      <c r="T7" s="547"/>
      <c r="U7" s="547"/>
      <c r="V7" s="547"/>
      <c r="W7" s="547"/>
      <c r="X7" s="547"/>
      <c r="Y7" s="547"/>
      <c r="Z7" s="547"/>
      <c r="AA7" s="547"/>
      <c r="AB7" s="547"/>
      <c r="AC7" s="547"/>
      <c r="AD7" s="547"/>
      <c r="AE7" s="547"/>
      <c r="AF7" s="547"/>
      <c r="AG7" s="547"/>
      <c r="AH7" s="547"/>
      <c r="AI7" s="547"/>
      <c r="AJ7" s="547"/>
      <c r="AK7" s="547"/>
      <c r="AL7" s="547"/>
      <c r="AM7" s="547"/>
      <c r="AN7" s="547"/>
      <c r="AO7" s="547"/>
      <c r="AP7" s="547"/>
      <c r="AQ7" s="547"/>
      <c r="AR7" s="547"/>
      <c r="AS7" s="547"/>
      <c r="AT7" s="547"/>
      <c r="AU7" s="547"/>
      <c r="AV7" s="547"/>
      <c r="AW7" s="547"/>
      <c r="AX7" s="550"/>
      <c r="AY7" s="550"/>
      <c r="AZ7" s="550"/>
      <c r="BA7" s="550"/>
      <c r="BB7" s="550"/>
      <c r="BC7" s="550"/>
      <c r="BD7" s="550"/>
      <c r="BE7" s="550"/>
      <c r="BF7" s="550"/>
      <c r="BG7" s="550"/>
      <c r="BH7" s="550"/>
      <c r="BI7" s="550"/>
      <c r="BJ7" s="550"/>
      <c r="BK7" s="550"/>
      <c r="BL7" s="550"/>
      <c r="BM7" s="550"/>
      <c r="BN7" s="550"/>
      <c r="BO7" s="550"/>
      <c r="BP7" s="550"/>
      <c r="BQ7" s="550"/>
      <c r="BR7" s="550"/>
      <c r="BS7" s="550"/>
      <c r="BT7" s="550"/>
      <c r="BU7" s="550"/>
      <c r="CE7" s="551"/>
      <c r="CF7" s="550"/>
      <c r="CG7" s="550"/>
      <c r="CH7" s="550"/>
    </row>
    <row r="8" spans="2:92" ht="30" customHeight="1" thickBot="1">
      <c r="B8" s="548"/>
      <c r="C8" s="1657"/>
      <c r="D8" s="1658"/>
      <c r="E8" s="1658"/>
      <c r="F8" s="1659"/>
      <c r="G8" s="552"/>
      <c r="H8" s="552"/>
      <c r="BB8" s="553"/>
      <c r="BC8" s="554"/>
      <c r="BD8" s="554"/>
      <c r="BE8" s="554"/>
      <c r="BF8" s="554"/>
      <c r="BG8" s="554"/>
      <c r="BH8" s="554"/>
      <c r="BI8" s="554"/>
      <c r="BJ8" s="554"/>
      <c r="BK8" s="555"/>
      <c r="BL8" s="555"/>
      <c r="BM8" s="555"/>
      <c r="BN8" s="555"/>
      <c r="BO8" s="555"/>
      <c r="BP8" s="555"/>
      <c r="BQ8" s="555"/>
      <c r="BR8" s="554"/>
      <c r="BS8" s="554"/>
      <c r="BT8" s="554"/>
      <c r="BU8" s="554"/>
      <c r="BV8" s="554"/>
      <c r="BW8" s="554"/>
      <c r="BX8" s="554"/>
      <c r="BY8" s="554"/>
      <c r="BZ8" s="554"/>
      <c r="CA8" s="556"/>
      <c r="CE8" s="551"/>
    </row>
    <row r="9" spans="2:92" ht="30" customHeight="1">
      <c r="B9" s="548"/>
      <c r="G9" s="557"/>
      <c r="H9" s="557"/>
      <c r="I9" s="557"/>
      <c r="J9" s="557"/>
      <c r="K9" s="557"/>
      <c r="L9" s="557"/>
      <c r="M9" s="557"/>
      <c r="N9" s="557"/>
      <c r="O9" s="557"/>
      <c r="P9" s="557"/>
      <c r="Q9" s="557"/>
      <c r="R9" s="557"/>
      <c r="S9" s="557"/>
      <c r="T9" s="557"/>
      <c r="U9" s="557"/>
      <c r="V9" s="557"/>
      <c r="W9" s="557"/>
      <c r="X9" s="557"/>
      <c r="Y9" s="557"/>
      <c r="Z9" s="557"/>
      <c r="AA9" s="557"/>
      <c r="AB9" s="557"/>
      <c r="AC9" s="557"/>
      <c r="AD9" s="557"/>
      <c r="AE9" s="557"/>
      <c r="AF9" s="557"/>
      <c r="AG9" s="557"/>
      <c r="AH9" s="557"/>
      <c r="AI9" s="557"/>
      <c r="AJ9" s="557"/>
      <c r="AK9" s="557"/>
      <c r="AL9" s="557"/>
      <c r="AM9" s="557"/>
      <c r="AN9" s="557"/>
      <c r="AO9" s="557"/>
      <c r="AP9" s="557"/>
      <c r="AQ9" s="557"/>
      <c r="AR9" s="557"/>
      <c r="AS9" s="557"/>
      <c r="BB9" s="558"/>
      <c r="BC9" s="559"/>
      <c r="BD9" s="560" t="s">
        <v>753</v>
      </c>
      <c r="BE9" s="559"/>
      <c r="BF9" s="559"/>
      <c r="BG9" s="559"/>
      <c r="BH9" s="559"/>
      <c r="BI9" s="559"/>
      <c r="BJ9" s="559"/>
      <c r="BK9" s="559"/>
      <c r="BL9" s="559"/>
      <c r="BM9" s="559"/>
      <c r="BN9" s="559"/>
      <c r="BO9" s="559"/>
      <c r="BP9" s="559"/>
      <c r="BQ9" s="559"/>
      <c r="BR9" s="559"/>
      <c r="BS9" s="559"/>
      <c r="BT9" s="559"/>
      <c r="BU9" s="559"/>
      <c r="BV9" s="559"/>
      <c r="BW9" s="559"/>
      <c r="BX9" s="559"/>
      <c r="BY9" s="559"/>
      <c r="BZ9" s="559"/>
      <c r="CA9" s="561"/>
      <c r="CE9" s="551"/>
    </row>
    <row r="10" spans="2:92" ht="30" customHeight="1" thickBot="1">
      <c r="B10" s="548"/>
      <c r="C10" s="562">
        <v>1.1000000000000001</v>
      </c>
      <c r="D10" s="550" t="s">
        <v>754</v>
      </c>
      <c r="G10" s="557"/>
      <c r="H10" s="557"/>
      <c r="I10" s="557"/>
      <c r="J10" s="557"/>
      <c r="K10" s="557"/>
      <c r="L10" s="557"/>
      <c r="M10" s="557"/>
      <c r="N10" s="557"/>
      <c r="O10" s="557"/>
      <c r="P10" s="557"/>
      <c r="Q10" s="557"/>
      <c r="R10" s="557"/>
      <c r="S10" s="557"/>
      <c r="T10" s="557"/>
      <c r="U10" s="557"/>
      <c r="V10" s="557"/>
      <c r="W10" s="557"/>
      <c r="X10" s="557"/>
      <c r="Y10" s="557"/>
      <c r="Z10" s="557"/>
      <c r="AA10" s="557"/>
      <c r="AB10" s="557"/>
      <c r="AC10" s="557"/>
      <c r="AD10" s="557"/>
      <c r="AE10" s="557"/>
      <c r="AF10" s="557"/>
      <c r="AG10" s="557"/>
      <c r="AH10" s="557"/>
      <c r="AI10" s="557"/>
      <c r="AJ10" s="557"/>
      <c r="AK10" s="557"/>
      <c r="AL10" s="557"/>
      <c r="AM10" s="557"/>
      <c r="AN10" s="557"/>
      <c r="AO10" s="557"/>
      <c r="AP10" s="557"/>
      <c r="AQ10" s="557"/>
      <c r="AR10" s="557"/>
      <c r="AS10" s="557"/>
      <c r="AT10" s="557"/>
      <c r="BB10" s="558"/>
      <c r="BC10" s="559"/>
      <c r="BD10" s="559"/>
      <c r="BE10" s="559"/>
      <c r="BF10" s="559"/>
      <c r="BG10" s="559"/>
      <c r="BH10" s="559"/>
      <c r="BI10" s="559"/>
      <c r="BJ10" s="559"/>
      <c r="BK10" s="559"/>
      <c r="BL10" s="559"/>
      <c r="BM10" s="559"/>
      <c r="BN10" s="559"/>
      <c r="BO10" s="559"/>
      <c r="BP10" s="559"/>
      <c r="BQ10" s="559"/>
      <c r="BR10" s="559"/>
      <c r="BS10" s="559"/>
      <c r="BT10" s="559"/>
      <c r="BU10" s="1660" t="s">
        <v>755</v>
      </c>
      <c r="BV10" s="1660"/>
      <c r="BW10" s="1660"/>
      <c r="BX10" s="1660"/>
      <c r="BY10" s="1660"/>
      <c r="BZ10" s="559"/>
      <c r="CA10" s="561"/>
      <c r="CE10" s="551"/>
    </row>
    <row r="11" spans="2:92" ht="30" customHeight="1">
      <c r="B11" s="548"/>
      <c r="D11" s="563" t="s">
        <v>756</v>
      </c>
      <c r="G11" s="557"/>
      <c r="H11" s="557"/>
      <c r="I11" s="557"/>
      <c r="J11" s="557"/>
      <c r="K11" s="557"/>
      <c r="L11" s="557"/>
      <c r="M11" s="557"/>
      <c r="N11" s="557"/>
      <c r="O11" s="557"/>
      <c r="P11" s="557"/>
      <c r="Q11" s="557"/>
      <c r="R11" s="557"/>
      <c r="S11" s="557"/>
      <c r="T11" s="557"/>
      <c r="U11" s="557"/>
      <c r="V11" s="557"/>
      <c r="W11" s="557"/>
      <c r="X11" s="557"/>
      <c r="Y11" s="557"/>
      <c r="Z11" s="557"/>
      <c r="AA11" s="557"/>
      <c r="AB11" s="557"/>
      <c r="AC11" s="557"/>
      <c r="AD11" s="557"/>
      <c r="AE11" s="557"/>
      <c r="AF11" s="557"/>
      <c r="AG11" s="557"/>
      <c r="AH11" s="557"/>
      <c r="AI11" s="557"/>
      <c r="AJ11" s="557"/>
      <c r="AK11" s="557"/>
      <c r="AL11" s="557"/>
      <c r="AM11" s="557"/>
      <c r="AN11" s="557"/>
      <c r="AO11" s="557"/>
      <c r="AP11" s="557"/>
      <c r="AQ11" s="557"/>
      <c r="AR11" s="557"/>
      <c r="AS11" s="557"/>
      <c r="AT11" s="557"/>
      <c r="BB11" s="558"/>
      <c r="BC11" s="559"/>
      <c r="BD11" s="1637"/>
      <c r="BE11" s="1638"/>
      <c r="BF11" s="1638"/>
      <c r="BG11" s="1638"/>
      <c r="BH11" s="1638"/>
      <c r="BI11" s="1638"/>
      <c r="BJ11" s="1638"/>
      <c r="BK11" s="1638"/>
      <c r="BL11" s="1638"/>
      <c r="BM11" s="1638"/>
      <c r="BN11" s="1638"/>
      <c r="BO11" s="1638"/>
      <c r="BP11" s="1638"/>
      <c r="BQ11" s="1638"/>
      <c r="BR11" s="1638"/>
      <c r="BS11" s="1638"/>
      <c r="BT11" s="1638"/>
      <c r="BU11" s="1638"/>
      <c r="BV11" s="1638"/>
      <c r="BW11" s="1638"/>
      <c r="BX11" s="1638"/>
      <c r="BY11" s="1639"/>
      <c r="BZ11" s="559"/>
      <c r="CA11" s="561"/>
      <c r="CE11" s="551"/>
    </row>
    <row r="12" spans="2:92" ht="30" customHeight="1" thickBot="1">
      <c r="B12" s="548"/>
      <c r="D12" s="564"/>
      <c r="E12" s="564"/>
      <c r="F12" s="564"/>
      <c r="G12" s="565"/>
      <c r="H12" s="565"/>
      <c r="I12" s="565"/>
      <c r="J12" s="565"/>
      <c r="K12" s="565"/>
      <c r="L12" s="565"/>
      <c r="M12" s="565"/>
      <c r="N12" s="565"/>
      <c r="O12" s="565"/>
      <c r="P12" s="565"/>
      <c r="Q12" s="565"/>
      <c r="R12" s="565"/>
      <c r="S12" s="565"/>
      <c r="T12" s="565"/>
      <c r="U12" s="565"/>
      <c r="V12" s="565"/>
      <c r="W12" s="565"/>
      <c r="X12" s="565"/>
      <c r="Y12" s="565"/>
      <c r="Z12" s="565"/>
      <c r="AA12" s="565"/>
      <c r="AB12" s="565"/>
      <c r="AC12" s="565"/>
      <c r="AD12" s="565"/>
      <c r="AE12" s="565"/>
      <c r="AF12" s="565"/>
      <c r="AG12" s="565"/>
      <c r="AH12" s="565"/>
      <c r="AI12" s="565"/>
      <c r="AJ12" s="565"/>
      <c r="AK12" s="565"/>
      <c r="AL12" s="565"/>
      <c r="AM12" s="565"/>
      <c r="AN12" s="565"/>
      <c r="AO12" s="565"/>
      <c r="AP12" s="565"/>
      <c r="AQ12" s="565"/>
      <c r="AR12" s="557"/>
      <c r="AS12" s="557"/>
      <c r="AT12" s="557"/>
      <c r="BB12" s="558"/>
      <c r="BC12" s="559"/>
      <c r="BD12" s="1640"/>
      <c r="BE12" s="1641"/>
      <c r="BF12" s="1641"/>
      <c r="BG12" s="1641"/>
      <c r="BH12" s="1641"/>
      <c r="BI12" s="1641"/>
      <c r="BJ12" s="1641"/>
      <c r="BK12" s="1641"/>
      <c r="BL12" s="1641"/>
      <c r="BM12" s="1641"/>
      <c r="BN12" s="1641"/>
      <c r="BO12" s="1641"/>
      <c r="BP12" s="1641"/>
      <c r="BQ12" s="1641"/>
      <c r="BR12" s="1641"/>
      <c r="BS12" s="1641"/>
      <c r="BT12" s="1641"/>
      <c r="BU12" s="1641"/>
      <c r="BV12" s="1641"/>
      <c r="BW12" s="1641"/>
      <c r="BX12" s="1641"/>
      <c r="BY12" s="1642"/>
      <c r="BZ12" s="559"/>
      <c r="CA12" s="561"/>
      <c r="CE12" s="551"/>
    </row>
    <row r="13" spans="2:92" ht="30" customHeight="1" thickBot="1">
      <c r="B13" s="548"/>
      <c r="D13" s="1643"/>
      <c r="E13" s="1643"/>
      <c r="F13" s="1643"/>
      <c r="G13" s="1643"/>
      <c r="H13" s="1643"/>
      <c r="I13" s="1643"/>
      <c r="J13" s="1643"/>
      <c r="K13" s="1643"/>
      <c r="L13" s="1643"/>
      <c r="M13" s="1643"/>
      <c r="N13" s="1643"/>
      <c r="O13" s="1643"/>
      <c r="P13" s="1643"/>
      <c r="Q13" s="1643"/>
      <c r="R13" s="1643"/>
      <c r="S13" s="1643"/>
      <c r="T13" s="1643"/>
      <c r="U13" s="1643"/>
      <c r="V13" s="1643"/>
      <c r="W13" s="1643"/>
      <c r="X13" s="1643"/>
      <c r="Y13" s="1643"/>
      <c r="Z13" s="1643"/>
      <c r="AA13" s="1643"/>
      <c r="AB13" s="1643"/>
      <c r="AC13" s="1643"/>
      <c r="AD13" s="1643"/>
      <c r="AE13" s="1643"/>
      <c r="AF13" s="1643"/>
      <c r="AG13" s="1643"/>
      <c r="AH13" s="1643"/>
      <c r="AI13" s="1643"/>
      <c r="AJ13" s="1643"/>
      <c r="AK13" s="1643"/>
      <c r="AL13" s="1643"/>
      <c r="AM13" s="1643"/>
      <c r="AN13" s="1643"/>
      <c r="AO13" s="1643"/>
      <c r="AP13" s="1643"/>
      <c r="AQ13" s="1643"/>
      <c r="AR13" s="1643"/>
      <c r="AS13" s="557"/>
      <c r="AT13" s="557"/>
      <c r="AU13" s="537" t="s">
        <v>757</v>
      </c>
      <c r="BB13" s="566"/>
      <c r="BC13" s="567"/>
      <c r="BD13" s="567"/>
      <c r="BE13" s="567"/>
      <c r="BF13" s="567"/>
      <c r="BG13" s="567"/>
      <c r="BH13" s="567"/>
      <c r="BI13" s="567"/>
      <c r="BJ13" s="567"/>
      <c r="BK13" s="567"/>
      <c r="BL13" s="567"/>
      <c r="BM13" s="567"/>
      <c r="BN13" s="567"/>
      <c r="BO13" s="567"/>
      <c r="BP13" s="567"/>
      <c r="BQ13" s="567"/>
      <c r="BR13" s="567"/>
      <c r="BS13" s="567"/>
      <c r="BT13" s="567"/>
      <c r="BU13" s="567"/>
      <c r="BV13" s="567"/>
      <c r="BW13" s="567"/>
      <c r="BX13" s="567"/>
      <c r="BY13" s="567"/>
      <c r="BZ13" s="567"/>
      <c r="CA13" s="568"/>
      <c r="CE13" s="551"/>
    </row>
    <row r="14" spans="2:92" ht="30" customHeight="1">
      <c r="B14" s="548"/>
      <c r="G14" s="557"/>
      <c r="H14" s="557"/>
      <c r="I14" s="557"/>
      <c r="J14" s="557"/>
      <c r="K14" s="557"/>
      <c r="L14" s="557"/>
      <c r="M14" s="557"/>
      <c r="N14" s="557"/>
      <c r="O14" s="557"/>
      <c r="P14" s="557"/>
      <c r="Q14" s="557"/>
      <c r="R14" s="557"/>
      <c r="S14" s="557"/>
      <c r="T14" s="557"/>
      <c r="U14" s="557"/>
      <c r="V14" s="557"/>
      <c r="W14" s="557"/>
      <c r="X14" s="557"/>
      <c r="Y14" s="557"/>
      <c r="Z14" s="557"/>
      <c r="AA14" s="557"/>
      <c r="AB14" s="557"/>
      <c r="AC14" s="557"/>
      <c r="AD14" s="557"/>
      <c r="AE14" s="557"/>
      <c r="AF14" s="557"/>
      <c r="AG14" s="557"/>
      <c r="AH14" s="557"/>
      <c r="AI14" s="557"/>
      <c r="AJ14" s="557"/>
      <c r="AK14" s="557"/>
      <c r="AL14" s="557"/>
      <c r="AM14" s="557"/>
      <c r="AN14" s="557"/>
      <c r="AO14" s="557"/>
      <c r="AP14" s="557"/>
      <c r="AQ14" s="557"/>
      <c r="AR14" s="557"/>
      <c r="AS14" s="557"/>
      <c r="CE14" s="551"/>
    </row>
    <row r="15" spans="2:92" ht="30" customHeight="1">
      <c r="B15" s="569"/>
      <c r="C15" s="570"/>
      <c r="D15" s="570"/>
      <c r="E15" s="570"/>
      <c r="F15" s="570"/>
      <c r="G15" s="571"/>
      <c r="H15" s="571"/>
      <c r="I15" s="571"/>
      <c r="J15" s="571"/>
      <c r="K15" s="571"/>
      <c r="L15" s="571"/>
      <c r="M15" s="571"/>
      <c r="N15" s="571"/>
      <c r="O15" s="571"/>
      <c r="P15" s="571"/>
      <c r="Q15" s="571"/>
      <c r="R15" s="571"/>
      <c r="S15" s="571"/>
      <c r="T15" s="571"/>
      <c r="U15" s="571"/>
      <c r="V15" s="571"/>
      <c r="W15" s="571"/>
      <c r="X15" s="571"/>
      <c r="Y15" s="571"/>
      <c r="Z15" s="571"/>
      <c r="AA15" s="571"/>
      <c r="AB15" s="571"/>
      <c r="AC15" s="571"/>
      <c r="AD15" s="571"/>
      <c r="AE15" s="571"/>
      <c r="AF15" s="571"/>
      <c r="AG15" s="571"/>
      <c r="AH15" s="571"/>
      <c r="AI15" s="571"/>
      <c r="AJ15" s="571"/>
      <c r="AK15" s="571"/>
      <c r="AL15" s="571"/>
      <c r="AM15" s="571"/>
      <c r="AN15" s="571"/>
      <c r="AO15" s="571"/>
      <c r="AP15" s="571"/>
      <c r="AQ15" s="571"/>
      <c r="AR15" s="571"/>
      <c r="AS15" s="571"/>
      <c r="AT15" s="570"/>
      <c r="AU15" s="570"/>
      <c r="AV15" s="570"/>
      <c r="AW15" s="570"/>
      <c r="AX15" s="570"/>
      <c r="AY15" s="570"/>
      <c r="AZ15" s="570"/>
      <c r="BA15" s="570"/>
      <c r="BB15" s="570"/>
      <c r="BC15" s="570"/>
      <c r="BD15" s="570"/>
      <c r="BE15" s="570"/>
      <c r="BF15" s="570"/>
      <c r="BG15" s="570"/>
      <c r="BH15" s="570"/>
      <c r="BI15" s="570"/>
      <c r="BJ15" s="570"/>
      <c r="BK15" s="570"/>
      <c r="BL15" s="570"/>
      <c r="BM15" s="570"/>
      <c r="BN15" s="570"/>
      <c r="BO15" s="570"/>
      <c r="BP15" s="570"/>
      <c r="BQ15" s="570"/>
      <c r="BR15" s="570"/>
      <c r="BS15" s="570"/>
      <c r="BT15" s="570"/>
      <c r="BU15" s="570"/>
      <c r="BV15" s="570"/>
      <c r="BW15" s="570"/>
      <c r="BX15" s="570"/>
      <c r="BY15" s="570"/>
      <c r="BZ15" s="570"/>
      <c r="CA15" s="570"/>
      <c r="CB15" s="570"/>
      <c r="CC15" s="570"/>
      <c r="CD15" s="570"/>
      <c r="CE15" s="572"/>
    </row>
    <row r="16" spans="2:92" ht="30" customHeight="1" thickBot="1">
      <c r="B16" s="573"/>
      <c r="BQ16" s="574" t="s">
        <v>758</v>
      </c>
      <c r="BS16" s="574"/>
      <c r="BT16" s="574"/>
      <c r="BU16" s="574"/>
      <c r="BV16" s="574"/>
      <c r="BW16" s="574"/>
      <c r="BX16" s="1644" t="s">
        <v>759</v>
      </c>
      <c r="BY16" s="1644"/>
      <c r="BZ16" s="1644"/>
      <c r="CA16" s="1644"/>
      <c r="CB16" s="1644"/>
      <c r="CE16" s="551"/>
      <c r="CN16" s="550"/>
    </row>
    <row r="17" spans="2:94" ht="30" customHeight="1">
      <c r="B17" s="573"/>
      <c r="C17" s="575" t="s">
        <v>760</v>
      </c>
      <c r="D17" s="562" t="s">
        <v>761</v>
      </c>
      <c r="BQ17" s="1605"/>
      <c r="BR17" s="1606"/>
      <c r="BS17" s="1606"/>
      <c r="BT17" s="1606"/>
      <c r="BU17" s="1606"/>
      <c r="BV17" s="1606"/>
      <c r="BW17" s="1606"/>
      <c r="BX17" s="1606"/>
      <c r="BY17" s="1606"/>
      <c r="BZ17" s="1606"/>
      <c r="CA17" s="1606"/>
      <c r="CB17" s="1607"/>
      <c r="CE17" s="551"/>
      <c r="CN17" s="550"/>
      <c r="CP17" s="550"/>
    </row>
    <row r="18" spans="2:94" ht="30" customHeight="1" thickBot="1">
      <c r="B18" s="573"/>
      <c r="D18" s="576" t="s">
        <v>762</v>
      </c>
      <c r="BQ18" s="1608"/>
      <c r="BR18" s="1609"/>
      <c r="BS18" s="1609"/>
      <c r="BT18" s="1609"/>
      <c r="BU18" s="1609"/>
      <c r="BV18" s="1609"/>
      <c r="BW18" s="1609"/>
      <c r="BX18" s="1609"/>
      <c r="BY18" s="1609"/>
      <c r="BZ18" s="1609"/>
      <c r="CA18" s="1609"/>
      <c r="CB18" s="1610"/>
      <c r="CE18" s="551"/>
      <c r="CP18" s="577"/>
    </row>
    <row r="19" spans="2:94" ht="30" customHeight="1">
      <c r="B19" s="573"/>
      <c r="CE19" s="551"/>
    </row>
    <row r="20" spans="2:94" ht="30" customHeight="1">
      <c r="B20" s="578"/>
      <c r="C20" s="570"/>
      <c r="D20" s="570"/>
      <c r="E20" s="570"/>
      <c r="F20" s="570"/>
      <c r="G20" s="570"/>
      <c r="H20" s="570"/>
      <c r="I20" s="570"/>
      <c r="J20" s="570"/>
      <c r="K20" s="570"/>
      <c r="L20" s="570"/>
      <c r="M20" s="570"/>
      <c r="N20" s="570"/>
      <c r="O20" s="570"/>
      <c r="P20" s="570"/>
      <c r="Q20" s="570"/>
      <c r="R20" s="570"/>
      <c r="S20" s="570"/>
      <c r="T20" s="570"/>
      <c r="U20" s="570"/>
      <c r="V20" s="570"/>
      <c r="W20" s="570"/>
      <c r="X20" s="570"/>
      <c r="Y20" s="570"/>
      <c r="Z20" s="570"/>
      <c r="AA20" s="570"/>
      <c r="AB20" s="570"/>
      <c r="AC20" s="570"/>
      <c r="AD20" s="570"/>
      <c r="AE20" s="570"/>
      <c r="AF20" s="570"/>
      <c r="AG20" s="570"/>
      <c r="AH20" s="570"/>
      <c r="AI20" s="570"/>
      <c r="AJ20" s="570"/>
      <c r="AK20" s="570"/>
      <c r="AL20" s="570"/>
      <c r="AM20" s="570"/>
      <c r="AN20" s="570"/>
      <c r="AO20" s="570"/>
      <c r="AP20" s="570"/>
      <c r="AQ20" s="570"/>
      <c r="AR20" s="570"/>
      <c r="AS20" s="570"/>
      <c r="AT20" s="570"/>
      <c r="AU20" s="570"/>
      <c r="AV20" s="570"/>
      <c r="AW20" s="570"/>
      <c r="AX20" s="570"/>
      <c r="AY20" s="570"/>
      <c r="AZ20" s="570"/>
      <c r="BA20" s="570"/>
      <c r="BB20" s="570"/>
      <c r="BC20" s="570"/>
      <c r="BD20" s="570"/>
      <c r="BE20" s="570"/>
      <c r="BF20" s="570"/>
      <c r="BG20" s="570"/>
      <c r="BH20" s="570"/>
      <c r="BI20" s="570"/>
      <c r="BJ20" s="570"/>
      <c r="BK20" s="570"/>
      <c r="BL20" s="570"/>
      <c r="BM20" s="570"/>
      <c r="BN20" s="570"/>
      <c r="BO20" s="570"/>
      <c r="BP20" s="570"/>
      <c r="BQ20" s="570"/>
      <c r="BR20" s="570"/>
      <c r="BS20" s="570"/>
      <c r="BT20" s="570"/>
      <c r="BU20" s="570"/>
      <c r="BV20" s="570"/>
      <c r="BW20" s="570"/>
      <c r="BX20" s="570"/>
      <c r="BY20" s="570"/>
      <c r="BZ20" s="570"/>
      <c r="CA20" s="570"/>
      <c r="CB20" s="570"/>
      <c r="CC20" s="570"/>
      <c r="CD20" s="570"/>
      <c r="CE20" s="572"/>
      <c r="CN20" s="550"/>
      <c r="CP20" s="550"/>
    </row>
    <row r="21" spans="2:94" ht="30" customHeight="1">
      <c r="B21" s="573"/>
      <c r="C21" s="575" t="s">
        <v>763</v>
      </c>
      <c r="D21" s="557" t="s">
        <v>764</v>
      </c>
      <c r="CB21" s="562"/>
      <c r="CE21" s="551"/>
      <c r="CP21" s="577"/>
    </row>
    <row r="22" spans="2:94" ht="30" customHeight="1">
      <c r="B22" s="573"/>
      <c r="D22" s="577" t="s">
        <v>765</v>
      </c>
      <c r="CE22" s="551"/>
    </row>
    <row r="23" spans="2:94" ht="30" customHeight="1">
      <c r="B23" s="573"/>
      <c r="D23" s="577"/>
      <c r="CE23" s="551"/>
    </row>
    <row r="24" spans="2:94" ht="30" customHeight="1" thickBot="1">
      <c r="B24" s="573"/>
      <c r="C24" s="574"/>
      <c r="D24" s="574"/>
      <c r="E24" s="574"/>
      <c r="F24" s="574"/>
      <c r="G24" s="574"/>
      <c r="H24" s="574"/>
      <c r="I24" s="574"/>
      <c r="J24" s="574" t="s">
        <v>766</v>
      </c>
      <c r="K24" s="574"/>
      <c r="L24" s="574"/>
      <c r="M24" s="574"/>
      <c r="N24" s="574"/>
      <c r="O24" s="574"/>
      <c r="P24" s="574" t="s">
        <v>706</v>
      </c>
      <c r="Q24" s="574"/>
      <c r="R24" s="574"/>
      <c r="S24" s="574"/>
      <c r="T24" s="574"/>
      <c r="U24" s="574"/>
      <c r="V24" s="574"/>
      <c r="W24" s="574"/>
      <c r="X24" s="574" t="s">
        <v>758</v>
      </c>
      <c r="Y24" s="574"/>
      <c r="Z24" s="574"/>
      <c r="AA24" s="574"/>
      <c r="AB24" s="574"/>
      <c r="AE24" s="579" t="s">
        <v>767</v>
      </c>
      <c r="AF24" s="579"/>
      <c r="AG24" s="579"/>
      <c r="AH24" s="579"/>
      <c r="AI24" s="574"/>
      <c r="AJ24" s="574"/>
      <c r="AK24" s="574"/>
      <c r="AL24" s="574"/>
      <c r="AM24" s="574"/>
      <c r="AN24" s="574"/>
      <c r="AO24" s="574"/>
      <c r="AP24" s="574"/>
      <c r="AQ24" s="574"/>
      <c r="AR24" s="574"/>
      <c r="AS24" s="574"/>
      <c r="AT24" s="574"/>
      <c r="AU24" s="574"/>
      <c r="AV24" s="574"/>
      <c r="AW24" s="574"/>
      <c r="AX24" s="574"/>
      <c r="AY24" s="574"/>
      <c r="AZ24" s="574"/>
      <c r="BD24" s="574" t="s">
        <v>766</v>
      </c>
      <c r="BE24" s="574"/>
      <c r="BF24" s="574"/>
      <c r="BG24" s="574"/>
      <c r="BH24" s="574"/>
      <c r="BI24" s="574"/>
      <c r="BJ24" s="574" t="s">
        <v>706</v>
      </c>
      <c r="BK24" s="574"/>
      <c r="BL24" s="574"/>
      <c r="BM24" s="574"/>
      <c r="BN24" s="574"/>
      <c r="BO24" s="574"/>
      <c r="BP24" s="574"/>
      <c r="BQ24" s="574"/>
      <c r="BR24" s="574" t="s">
        <v>758</v>
      </c>
      <c r="BS24" s="574"/>
      <c r="BT24" s="574"/>
      <c r="BU24" s="574"/>
      <c r="BV24" s="574"/>
      <c r="BY24" s="579" t="s">
        <v>768</v>
      </c>
      <c r="BZ24" s="579"/>
      <c r="CA24" s="579"/>
      <c r="CB24" s="579"/>
      <c r="CE24" s="551"/>
    </row>
    <row r="25" spans="2:94" ht="30" customHeight="1">
      <c r="B25" s="573"/>
      <c r="D25" s="562" t="s">
        <v>769</v>
      </c>
      <c r="J25" s="1612"/>
      <c r="K25" s="1606"/>
      <c r="L25" s="1606"/>
      <c r="M25" s="1607"/>
      <c r="N25" s="1611" t="s">
        <v>642</v>
      </c>
      <c r="O25" s="1611"/>
      <c r="P25" s="1612"/>
      <c r="Q25" s="1606"/>
      <c r="R25" s="1606"/>
      <c r="S25" s="1606"/>
      <c r="T25" s="1606"/>
      <c r="U25" s="1607"/>
      <c r="V25" s="1613" t="s">
        <v>642</v>
      </c>
      <c r="W25" s="1613"/>
      <c r="X25" s="1625"/>
      <c r="Y25" s="1626"/>
      <c r="Z25" s="1626"/>
      <c r="AA25" s="1626"/>
      <c r="AB25" s="1626"/>
      <c r="AC25" s="1626"/>
      <c r="AD25" s="1626"/>
      <c r="AE25" s="1626"/>
      <c r="AF25" s="1626"/>
      <c r="AG25" s="1626"/>
      <c r="AH25" s="1627"/>
      <c r="AO25" s="577"/>
      <c r="AQ25" s="1631" t="s">
        <v>770</v>
      </c>
      <c r="AR25" s="1631"/>
      <c r="AS25" s="1631"/>
      <c r="AT25" s="1631"/>
      <c r="AU25" s="1631"/>
      <c r="BD25" s="1605"/>
      <c r="BE25" s="1606"/>
      <c r="BF25" s="1606"/>
      <c r="BG25" s="1607"/>
      <c r="BH25" s="1611" t="s">
        <v>642</v>
      </c>
      <c r="BI25" s="1611"/>
      <c r="BJ25" s="1612"/>
      <c r="BK25" s="1606"/>
      <c r="BL25" s="1606"/>
      <c r="BM25" s="1606"/>
      <c r="BN25" s="1606"/>
      <c r="BO25" s="1607"/>
      <c r="BP25" s="1613" t="s">
        <v>642</v>
      </c>
      <c r="BQ25" s="1613"/>
      <c r="BR25" s="1605"/>
      <c r="BS25" s="1606"/>
      <c r="BT25" s="1606"/>
      <c r="BU25" s="1606"/>
      <c r="BV25" s="1606"/>
      <c r="BW25" s="1606"/>
      <c r="BX25" s="1606"/>
      <c r="BY25" s="1606"/>
      <c r="BZ25" s="1606"/>
      <c r="CA25" s="1606"/>
      <c r="CB25" s="1607"/>
      <c r="CE25" s="551"/>
    </row>
    <row r="26" spans="2:94" ht="30" customHeight="1" thickBot="1">
      <c r="B26" s="573"/>
      <c r="D26" s="580" t="s">
        <v>771</v>
      </c>
      <c r="J26" s="1608"/>
      <c r="K26" s="1609"/>
      <c r="L26" s="1609"/>
      <c r="M26" s="1610"/>
      <c r="N26" s="1611"/>
      <c r="O26" s="1611"/>
      <c r="P26" s="1608"/>
      <c r="Q26" s="1609"/>
      <c r="R26" s="1609"/>
      <c r="S26" s="1609"/>
      <c r="T26" s="1609"/>
      <c r="U26" s="1610"/>
      <c r="V26" s="1613"/>
      <c r="W26" s="1613"/>
      <c r="X26" s="1628"/>
      <c r="Y26" s="1629"/>
      <c r="Z26" s="1629"/>
      <c r="AA26" s="1629"/>
      <c r="AB26" s="1629"/>
      <c r="AC26" s="1629"/>
      <c r="AD26" s="1629"/>
      <c r="AE26" s="1629"/>
      <c r="AF26" s="1629"/>
      <c r="AG26" s="1629"/>
      <c r="AH26" s="1630"/>
      <c r="AO26" s="577"/>
      <c r="AQ26" s="1624" t="s">
        <v>772</v>
      </c>
      <c r="AR26" s="1624"/>
      <c r="AS26" s="1624"/>
      <c r="AT26" s="1624"/>
      <c r="AU26" s="1624"/>
      <c r="BD26" s="1608"/>
      <c r="BE26" s="1609"/>
      <c r="BF26" s="1609"/>
      <c r="BG26" s="1610"/>
      <c r="BH26" s="1611"/>
      <c r="BI26" s="1611"/>
      <c r="BJ26" s="1608"/>
      <c r="BK26" s="1609"/>
      <c r="BL26" s="1609"/>
      <c r="BM26" s="1609"/>
      <c r="BN26" s="1609"/>
      <c r="BO26" s="1610"/>
      <c r="BP26" s="1613"/>
      <c r="BQ26" s="1613"/>
      <c r="BR26" s="1608"/>
      <c r="BS26" s="1609"/>
      <c r="BT26" s="1609"/>
      <c r="BU26" s="1609"/>
      <c r="BV26" s="1609"/>
      <c r="BW26" s="1609"/>
      <c r="BX26" s="1609"/>
      <c r="BY26" s="1609"/>
      <c r="BZ26" s="1609"/>
      <c r="CA26" s="1609"/>
      <c r="CB26" s="1610"/>
      <c r="CE26" s="551"/>
    </row>
    <row r="27" spans="2:94" ht="30" customHeight="1">
      <c r="B27" s="573"/>
      <c r="D27" s="580"/>
      <c r="AX27" s="580"/>
      <c r="AY27" s="577"/>
      <c r="AZ27" s="577"/>
      <c r="BA27" s="577"/>
      <c r="BB27" s="577"/>
      <c r="BC27" s="577"/>
      <c r="BD27" s="577"/>
      <c r="BE27" s="577"/>
      <c r="BF27" s="577"/>
      <c r="BG27" s="577"/>
      <c r="BH27" s="577"/>
      <c r="BI27" s="577"/>
      <c r="BJ27" s="577"/>
      <c r="BK27" s="577"/>
      <c r="BL27" s="577"/>
      <c r="BM27" s="580"/>
      <c r="BN27" s="581"/>
      <c r="BO27" s="581"/>
      <c r="BQ27" s="581"/>
      <c r="BU27" s="581"/>
      <c r="BV27" s="581"/>
      <c r="BY27" s="581"/>
      <c r="CE27" s="551"/>
    </row>
    <row r="28" spans="2:94" ht="30" customHeight="1">
      <c r="B28" s="578"/>
      <c r="C28" s="582"/>
      <c r="D28" s="571"/>
      <c r="E28" s="570"/>
      <c r="F28" s="570"/>
      <c r="G28" s="570"/>
      <c r="H28" s="570"/>
      <c r="I28" s="570"/>
      <c r="J28" s="570"/>
      <c r="K28" s="570"/>
      <c r="L28" s="570"/>
      <c r="M28" s="570"/>
      <c r="N28" s="570"/>
      <c r="O28" s="570"/>
      <c r="P28" s="570"/>
      <c r="Q28" s="570"/>
      <c r="R28" s="570"/>
      <c r="S28" s="570"/>
      <c r="T28" s="570"/>
      <c r="U28" s="570"/>
      <c r="V28" s="570"/>
      <c r="W28" s="570"/>
      <c r="X28" s="570"/>
      <c r="Y28" s="570"/>
      <c r="Z28" s="570"/>
      <c r="AA28" s="570"/>
      <c r="AB28" s="570"/>
      <c r="AC28" s="570"/>
      <c r="AD28" s="570"/>
      <c r="AE28" s="570"/>
      <c r="AF28" s="570"/>
      <c r="AG28" s="570"/>
      <c r="AH28" s="570"/>
      <c r="AI28" s="570"/>
      <c r="AJ28" s="570"/>
      <c r="AK28" s="570"/>
      <c r="AL28" s="570"/>
      <c r="AM28" s="570"/>
      <c r="AN28" s="570"/>
      <c r="AO28" s="570"/>
      <c r="AP28" s="570"/>
      <c r="AQ28" s="570"/>
      <c r="AR28" s="570"/>
      <c r="AS28" s="570"/>
      <c r="AT28" s="570"/>
      <c r="AU28" s="570"/>
      <c r="AV28" s="570"/>
      <c r="AW28" s="570"/>
      <c r="AX28" s="570"/>
      <c r="AY28" s="570"/>
      <c r="AZ28" s="570"/>
      <c r="BA28" s="570"/>
      <c r="BB28" s="570"/>
      <c r="BC28" s="570"/>
      <c r="BD28" s="570"/>
      <c r="BE28" s="570"/>
      <c r="BF28" s="570"/>
      <c r="BG28" s="570"/>
      <c r="BH28" s="570"/>
      <c r="BI28" s="570"/>
      <c r="BJ28" s="570"/>
      <c r="BK28" s="570"/>
      <c r="BL28" s="583"/>
      <c r="BM28" s="583"/>
      <c r="BN28" s="583"/>
      <c r="BO28" s="583"/>
      <c r="BP28" s="570"/>
      <c r="BQ28" s="570"/>
      <c r="BR28" s="570"/>
      <c r="BS28" s="570"/>
      <c r="BT28" s="570"/>
      <c r="BU28" s="570"/>
      <c r="BV28" s="570"/>
      <c r="BW28" s="570"/>
      <c r="BX28" s="570"/>
      <c r="BY28" s="570"/>
      <c r="BZ28" s="570"/>
      <c r="CA28" s="570"/>
      <c r="CB28" s="570"/>
      <c r="CC28" s="584"/>
      <c r="CD28" s="584"/>
      <c r="CE28" s="572"/>
    </row>
    <row r="29" spans="2:94" ht="30" customHeight="1">
      <c r="B29" s="573"/>
      <c r="C29" s="575" t="s">
        <v>773</v>
      </c>
      <c r="D29" s="550" t="s">
        <v>774</v>
      </c>
      <c r="AL29" s="585"/>
      <c r="AM29" s="574"/>
      <c r="AN29" s="586"/>
      <c r="AO29" s="574"/>
      <c r="AP29" s="574"/>
      <c r="AQ29" s="574"/>
      <c r="AR29" s="574"/>
      <c r="AS29" s="574"/>
      <c r="AT29" s="574"/>
      <c r="AU29" s="574"/>
      <c r="AV29" s="574"/>
      <c r="AW29" s="574"/>
      <c r="AX29" s="574"/>
      <c r="AY29" s="574"/>
      <c r="AZ29" s="574"/>
      <c r="BA29" s="574"/>
      <c r="BB29" s="574"/>
      <c r="BD29" s="574"/>
      <c r="BE29" s="574"/>
      <c r="BF29" s="574"/>
      <c r="BK29" s="587"/>
      <c r="BN29" s="588"/>
      <c r="BO29" s="1344"/>
      <c r="BP29" s="1344"/>
      <c r="BQ29" s="1343"/>
      <c r="BR29" s="1343"/>
      <c r="BS29" s="1343"/>
      <c r="BT29" s="1344"/>
      <c r="BU29" s="1344"/>
      <c r="BV29" s="1344"/>
      <c r="CC29" s="589"/>
      <c r="CD29" s="589"/>
      <c r="CE29" s="551"/>
    </row>
    <row r="30" spans="2:94" ht="30" customHeight="1">
      <c r="B30" s="573"/>
      <c r="D30" s="577" t="s">
        <v>775</v>
      </c>
      <c r="AL30" s="585"/>
      <c r="AM30" s="574"/>
      <c r="AN30" s="590"/>
      <c r="AO30" s="574"/>
      <c r="AP30" s="574"/>
      <c r="AQ30" s="574"/>
      <c r="AR30" s="574"/>
      <c r="AS30" s="574"/>
      <c r="AT30" s="574"/>
      <c r="AU30" s="574"/>
      <c r="AV30" s="574"/>
      <c r="AW30" s="574"/>
      <c r="AX30" s="574"/>
      <c r="AY30" s="574"/>
      <c r="AZ30" s="574"/>
      <c r="BA30" s="574"/>
      <c r="BB30" s="574"/>
      <c r="BD30" s="574"/>
      <c r="BE30" s="574"/>
      <c r="BF30" s="574"/>
      <c r="BI30" s="1343"/>
      <c r="BJ30" s="574"/>
      <c r="BK30" s="591"/>
      <c r="BL30" s="574"/>
      <c r="BM30" s="1343"/>
      <c r="BN30" s="1343"/>
      <c r="BO30" s="1343"/>
      <c r="BP30" s="1343"/>
      <c r="BQ30" s="1344"/>
      <c r="BR30" s="1344"/>
      <c r="BS30" s="1344"/>
      <c r="BT30" s="1344"/>
      <c r="BU30" s="1344"/>
      <c r="BV30" s="1344"/>
      <c r="BZ30" s="550"/>
      <c r="CA30" s="592" t="s">
        <v>776</v>
      </c>
      <c r="CB30" s="579"/>
      <c r="CC30" s="589"/>
      <c r="CD30" s="589"/>
      <c r="CE30" s="551"/>
    </row>
    <row r="31" spans="2:94" ht="30" customHeight="1">
      <c r="B31" s="573"/>
      <c r="AL31" s="585"/>
      <c r="BK31" s="593"/>
      <c r="BN31" s="585"/>
      <c r="BO31" s="1344"/>
      <c r="BP31" s="1344"/>
      <c r="BQ31" s="1344"/>
      <c r="BR31" s="1344"/>
      <c r="BS31" s="1344"/>
      <c r="CA31" s="594"/>
      <c r="CB31" s="579"/>
      <c r="CC31" s="589"/>
      <c r="CD31" s="589"/>
      <c r="CE31" s="551"/>
    </row>
    <row r="32" spans="2:94" ht="30" customHeight="1">
      <c r="B32" s="573"/>
      <c r="D32" s="1614"/>
      <c r="E32" s="1615"/>
      <c r="F32" s="1615"/>
      <c r="G32" s="1615"/>
      <c r="H32" s="1615"/>
      <c r="I32" s="1615"/>
      <c r="J32" s="1615"/>
      <c r="K32" s="1615"/>
      <c r="L32" s="1615"/>
      <c r="M32" s="1615"/>
      <c r="N32" s="1615"/>
      <c r="O32" s="1615"/>
      <c r="P32" s="1615"/>
      <c r="Q32" s="1615"/>
      <c r="R32" s="1615"/>
      <c r="S32" s="1615"/>
      <c r="T32" s="1615"/>
      <c r="U32" s="1615"/>
      <c r="V32" s="1615"/>
      <c r="W32" s="1615"/>
      <c r="X32" s="1615"/>
      <c r="Y32" s="1615"/>
      <c r="Z32" s="1615"/>
      <c r="AA32" s="1615"/>
      <c r="AB32" s="1615"/>
      <c r="AC32" s="1615"/>
      <c r="AD32" s="1615"/>
      <c r="AE32" s="1615"/>
      <c r="AF32" s="1615"/>
      <c r="AG32" s="1615"/>
      <c r="AH32" s="1615"/>
      <c r="AI32" s="1615"/>
      <c r="AJ32" s="1615"/>
      <c r="AK32" s="1615"/>
      <c r="AL32" s="1615"/>
      <c r="AM32" s="1615"/>
      <c r="AN32" s="1615"/>
      <c r="AO32" s="1615"/>
      <c r="AP32" s="1615"/>
      <c r="AQ32" s="1615"/>
      <c r="AR32" s="1615"/>
      <c r="AS32" s="1615"/>
      <c r="AT32" s="1615"/>
      <c r="AU32" s="1615"/>
      <c r="AV32" s="1615"/>
      <c r="AW32" s="1615"/>
      <c r="AX32" s="1615"/>
      <c r="AY32" s="1615"/>
      <c r="AZ32" s="1615"/>
      <c r="BA32" s="1615"/>
      <c r="BB32" s="1615"/>
      <c r="BC32" s="1615"/>
      <c r="BD32" s="1615"/>
      <c r="BE32" s="1615"/>
      <c r="BF32" s="1615"/>
      <c r="BG32" s="1615"/>
      <c r="BH32" s="1615"/>
      <c r="BI32" s="1615"/>
      <c r="BJ32" s="1615"/>
      <c r="BK32" s="1615"/>
      <c r="BL32" s="1615"/>
      <c r="BM32" s="1615"/>
      <c r="BN32" s="1615"/>
      <c r="BO32" s="1615"/>
      <c r="BP32" s="1615"/>
      <c r="BQ32" s="1615"/>
      <c r="BR32" s="1615"/>
      <c r="BS32" s="1615"/>
      <c r="BT32" s="1615"/>
      <c r="BU32" s="1615"/>
      <c r="BV32" s="1615"/>
      <c r="BW32" s="1615"/>
      <c r="BX32" s="1615"/>
      <c r="BY32" s="1615"/>
      <c r="BZ32" s="1615"/>
      <c r="CA32" s="1616"/>
      <c r="CB32" s="595"/>
      <c r="CC32" s="596"/>
      <c r="CD32" s="597"/>
      <c r="CE32" s="551"/>
    </row>
    <row r="33" spans="2:83" ht="30" customHeight="1">
      <c r="B33" s="573"/>
      <c r="D33" s="1617"/>
      <c r="E33" s="1618"/>
      <c r="F33" s="1618"/>
      <c r="G33" s="1618"/>
      <c r="H33" s="1618"/>
      <c r="I33" s="1618"/>
      <c r="J33" s="1618"/>
      <c r="K33" s="1618"/>
      <c r="L33" s="1618"/>
      <c r="M33" s="1618"/>
      <c r="N33" s="1618"/>
      <c r="O33" s="1618"/>
      <c r="P33" s="1618"/>
      <c r="Q33" s="1618"/>
      <c r="R33" s="1618"/>
      <c r="S33" s="1618"/>
      <c r="T33" s="1618"/>
      <c r="U33" s="1618"/>
      <c r="V33" s="1618"/>
      <c r="W33" s="1618"/>
      <c r="X33" s="1618"/>
      <c r="Y33" s="1618"/>
      <c r="Z33" s="1618"/>
      <c r="AA33" s="1618"/>
      <c r="AB33" s="1618"/>
      <c r="AC33" s="1618"/>
      <c r="AD33" s="1618"/>
      <c r="AE33" s="1618"/>
      <c r="AF33" s="1618"/>
      <c r="AG33" s="1618"/>
      <c r="AH33" s="1618"/>
      <c r="AI33" s="1618"/>
      <c r="AJ33" s="1618"/>
      <c r="AK33" s="1618"/>
      <c r="AL33" s="1618"/>
      <c r="AM33" s="1618"/>
      <c r="AN33" s="1618"/>
      <c r="AO33" s="1618"/>
      <c r="AP33" s="1618"/>
      <c r="AQ33" s="1618"/>
      <c r="AR33" s="1618"/>
      <c r="AS33" s="1618"/>
      <c r="AT33" s="1618"/>
      <c r="AU33" s="1618"/>
      <c r="AV33" s="1618"/>
      <c r="AW33" s="1618"/>
      <c r="AX33" s="1618"/>
      <c r="AY33" s="1618"/>
      <c r="AZ33" s="1618"/>
      <c r="BA33" s="1618"/>
      <c r="BB33" s="1618"/>
      <c r="BC33" s="1618"/>
      <c r="BD33" s="1618"/>
      <c r="BE33" s="1618"/>
      <c r="BF33" s="1618"/>
      <c r="BG33" s="1618"/>
      <c r="BH33" s="1618"/>
      <c r="BI33" s="1618"/>
      <c r="BJ33" s="1618"/>
      <c r="BK33" s="1618"/>
      <c r="BL33" s="1618"/>
      <c r="BM33" s="1618"/>
      <c r="BN33" s="1618"/>
      <c r="BO33" s="1618"/>
      <c r="BP33" s="1618"/>
      <c r="BQ33" s="1618"/>
      <c r="BR33" s="1618"/>
      <c r="BS33" s="1618"/>
      <c r="BT33" s="1618"/>
      <c r="BU33" s="1618"/>
      <c r="BV33" s="1618"/>
      <c r="BW33" s="1618"/>
      <c r="BX33" s="1618"/>
      <c r="BY33" s="1618"/>
      <c r="BZ33" s="1618"/>
      <c r="CA33" s="1619"/>
      <c r="CB33" s="595"/>
      <c r="CC33" s="596"/>
      <c r="CD33" s="597"/>
      <c r="CE33" s="551"/>
    </row>
    <row r="34" spans="2:83" ht="30" customHeight="1">
      <c r="B34" s="573"/>
      <c r="D34" s="1617"/>
      <c r="E34" s="1618"/>
      <c r="F34" s="1618"/>
      <c r="G34" s="1618"/>
      <c r="H34" s="1618"/>
      <c r="I34" s="1618"/>
      <c r="J34" s="1618"/>
      <c r="K34" s="1618"/>
      <c r="L34" s="1618"/>
      <c r="M34" s="1618"/>
      <c r="N34" s="1618"/>
      <c r="O34" s="1618"/>
      <c r="P34" s="1618"/>
      <c r="Q34" s="1618"/>
      <c r="R34" s="1618"/>
      <c r="S34" s="1618"/>
      <c r="T34" s="1618"/>
      <c r="U34" s="1618"/>
      <c r="V34" s="1618"/>
      <c r="W34" s="1618"/>
      <c r="X34" s="1618"/>
      <c r="Y34" s="1618"/>
      <c r="Z34" s="1618"/>
      <c r="AA34" s="1618"/>
      <c r="AB34" s="1618"/>
      <c r="AC34" s="1618"/>
      <c r="AD34" s="1618"/>
      <c r="AE34" s="1618"/>
      <c r="AF34" s="1618"/>
      <c r="AG34" s="1618"/>
      <c r="AH34" s="1618"/>
      <c r="AI34" s="1618"/>
      <c r="AJ34" s="1618"/>
      <c r="AK34" s="1618"/>
      <c r="AL34" s="1618"/>
      <c r="AM34" s="1618"/>
      <c r="AN34" s="1618"/>
      <c r="AO34" s="1618"/>
      <c r="AP34" s="1618"/>
      <c r="AQ34" s="1618"/>
      <c r="AR34" s="1618"/>
      <c r="AS34" s="1618"/>
      <c r="AT34" s="1618"/>
      <c r="AU34" s="1618"/>
      <c r="AV34" s="1618"/>
      <c r="AW34" s="1618"/>
      <c r="AX34" s="1618"/>
      <c r="AY34" s="1618"/>
      <c r="AZ34" s="1618"/>
      <c r="BA34" s="1618"/>
      <c r="BB34" s="1618"/>
      <c r="BC34" s="1618"/>
      <c r="BD34" s="1618"/>
      <c r="BE34" s="1618"/>
      <c r="BF34" s="1618"/>
      <c r="BG34" s="1618"/>
      <c r="BH34" s="1618"/>
      <c r="BI34" s="1618"/>
      <c r="BJ34" s="1618"/>
      <c r="BK34" s="1618"/>
      <c r="BL34" s="1618"/>
      <c r="BM34" s="1618"/>
      <c r="BN34" s="1618"/>
      <c r="BO34" s="1618"/>
      <c r="BP34" s="1618"/>
      <c r="BQ34" s="1618"/>
      <c r="BR34" s="1618"/>
      <c r="BS34" s="1618"/>
      <c r="BT34" s="1618"/>
      <c r="BU34" s="1618"/>
      <c r="BV34" s="1618"/>
      <c r="BW34" s="1618"/>
      <c r="BX34" s="1618"/>
      <c r="BY34" s="1618"/>
      <c r="BZ34" s="1618"/>
      <c r="CA34" s="1619"/>
      <c r="CB34" s="595"/>
      <c r="CC34" s="596"/>
      <c r="CD34" s="597"/>
      <c r="CE34" s="551"/>
    </row>
    <row r="35" spans="2:83" ht="30" customHeight="1">
      <c r="B35" s="573"/>
      <c r="C35" s="562"/>
      <c r="D35" s="1617"/>
      <c r="E35" s="1618"/>
      <c r="F35" s="1618"/>
      <c r="G35" s="1618"/>
      <c r="H35" s="1618"/>
      <c r="I35" s="1618"/>
      <c r="J35" s="1618"/>
      <c r="K35" s="1618"/>
      <c r="L35" s="1618"/>
      <c r="M35" s="1618"/>
      <c r="N35" s="1618"/>
      <c r="O35" s="1618"/>
      <c r="P35" s="1618"/>
      <c r="Q35" s="1618"/>
      <c r="R35" s="1618"/>
      <c r="S35" s="1618"/>
      <c r="T35" s="1618"/>
      <c r="U35" s="1618"/>
      <c r="V35" s="1618"/>
      <c r="W35" s="1618"/>
      <c r="X35" s="1618"/>
      <c r="Y35" s="1618"/>
      <c r="Z35" s="1618"/>
      <c r="AA35" s="1618"/>
      <c r="AB35" s="1618"/>
      <c r="AC35" s="1618"/>
      <c r="AD35" s="1618"/>
      <c r="AE35" s="1618"/>
      <c r="AF35" s="1618"/>
      <c r="AG35" s="1618"/>
      <c r="AH35" s="1618"/>
      <c r="AI35" s="1618"/>
      <c r="AJ35" s="1618"/>
      <c r="AK35" s="1618"/>
      <c r="AL35" s="1618"/>
      <c r="AM35" s="1618"/>
      <c r="AN35" s="1618"/>
      <c r="AO35" s="1618"/>
      <c r="AP35" s="1618"/>
      <c r="AQ35" s="1618"/>
      <c r="AR35" s="1618"/>
      <c r="AS35" s="1618"/>
      <c r="AT35" s="1618"/>
      <c r="AU35" s="1618"/>
      <c r="AV35" s="1618"/>
      <c r="AW35" s="1618"/>
      <c r="AX35" s="1618"/>
      <c r="AY35" s="1618"/>
      <c r="AZ35" s="1618"/>
      <c r="BA35" s="1618"/>
      <c r="BB35" s="1618"/>
      <c r="BC35" s="1618"/>
      <c r="BD35" s="1618"/>
      <c r="BE35" s="1618"/>
      <c r="BF35" s="1618"/>
      <c r="BG35" s="1618"/>
      <c r="BH35" s="1618"/>
      <c r="BI35" s="1618"/>
      <c r="BJ35" s="1618"/>
      <c r="BK35" s="1618"/>
      <c r="BL35" s="1618"/>
      <c r="BM35" s="1618"/>
      <c r="BN35" s="1618"/>
      <c r="BO35" s="1618"/>
      <c r="BP35" s="1618"/>
      <c r="BQ35" s="1618"/>
      <c r="BR35" s="1618"/>
      <c r="BS35" s="1618"/>
      <c r="BT35" s="1618"/>
      <c r="BU35" s="1618"/>
      <c r="BV35" s="1618"/>
      <c r="BW35" s="1618"/>
      <c r="BX35" s="1618"/>
      <c r="BY35" s="1618"/>
      <c r="BZ35" s="1618"/>
      <c r="CA35" s="1619"/>
      <c r="CE35" s="551"/>
    </row>
    <row r="36" spans="2:83" ht="30" customHeight="1">
      <c r="B36" s="573"/>
      <c r="D36" s="1620"/>
      <c r="E36" s="1621"/>
      <c r="F36" s="1621"/>
      <c r="G36" s="1621"/>
      <c r="H36" s="1621"/>
      <c r="I36" s="1621"/>
      <c r="J36" s="1621"/>
      <c r="K36" s="1621"/>
      <c r="L36" s="1621"/>
      <c r="M36" s="1621"/>
      <c r="N36" s="1621"/>
      <c r="O36" s="1621"/>
      <c r="P36" s="1621"/>
      <c r="Q36" s="1621"/>
      <c r="R36" s="1621"/>
      <c r="S36" s="1621"/>
      <c r="T36" s="1621"/>
      <c r="U36" s="1621"/>
      <c r="V36" s="1621"/>
      <c r="W36" s="1621"/>
      <c r="X36" s="1621"/>
      <c r="Y36" s="1621"/>
      <c r="Z36" s="1621"/>
      <c r="AA36" s="1621"/>
      <c r="AB36" s="1621"/>
      <c r="AC36" s="1621"/>
      <c r="AD36" s="1621"/>
      <c r="AE36" s="1621"/>
      <c r="AF36" s="1621"/>
      <c r="AG36" s="1621"/>
      <c r="AH36" s="1621"/>
      <c r="AI36" s="1621"/>
      <c r="AJ36" s="1621"/>
      <c r="AK36" s="1621"/>
      <c r="AL36" s="1621"/>
      <c r="AM36" s="1621"/>
      <c r="AN36" s="1621"/>
      <c r="AO36" s="1621"/>
      <c r="AP36" s="1621"/>
      <c r="AQ36" s="1621"/>
      <c r="AR36" s="1621"/>
      <c r="AS36" s="1621"/>
      <c r="AT36" s="1621"/>
      <c r="AU36" s="1621"/>
      <c r="AV36" s="1621"/>
      <c r="AW36" s="1621"/>
      <c r="AX36" s="1621"/>
      <c r="AY36" s="1621"/>
      <c r="AZ36" s="1621"/>
      <c r="BA36" s="1621"/>
      <c r="BB36" s="1621"/>
      <c r="BC36" s="1621"/>
      <c r="BD36" s="1621"/>
      <c r="BE36" s="1621"/>
      <c r="BF36" s="1621"/>
      <c r="BG36" s="1621"/>
      <c r="BH36" s="1621"/>
      <c r="BI36" s="1621"/>
      <c r="BJ36" s="1621"/>
      <c r="BK36" s="1621"/>
      <c r="BL36" s="1621"/>
      <c r="BM36" s="1621"/>
      <c r="BN36" s="1621"/>
      <c r="BO36" s="1621"/>
      <c r="BP36" s="1621"/>
      <c r="BQ36" s="1621"/>
      <c r="BR36" s="1621"/>
      <c r="BS36" s="1621"/>
      <c r="BT36" s="1621"/>
      <c r="BU36" s="1621"/>
      <c r="BV36" s="1621"/>
      <c r="BW36" s="1621"/>
      <c r="BX36" s="1621"/>
      <c r="BY36" s="1621"/>
      <c r="BZ36" s="1621"/>
      <c r="CA36" s="1622"/>
      <c r="CE36" s="551"/>
    </row>
    <row r="37" spans="2:83" ht="30" customHeight="1">
      <c r="B37" s="573"/>
      <c r="D37" s="598"/>
      <c r="E37" s="598"/>
      <c r="F37" s="598"/>
      <c r="G37" s="598"/>
      <c r="H37" s="598"/>
      <c r="I37" s="598"/>
      <c r="J37" s="598"/>
      <c r="K37" s="598"/>
      <c r="L37" s="598"/>
      <c r="M37" s="598"/>
      <c r="N37" s="598"/>
      <c r="O37" s="598"/>
      <c r="P37" s="598"/>
      <c r="Q37" s="598"/>
      <c r="R37" s="598"/>
      <c r="S37" s="598"/>
      <c r="T37" s="598"/>
      <c r="U37" s="598"/>
      <c r="V37" s="598"/>
      <c r="W37" s="598"/>
      <c r="X37" s="598"/>
      <c r="Y37" s="598"/>
      <c r="Z37" s="598"/>
      <c r="AA37" s="598"/>
      <c r="AB37" s="598"/>
      <c r="AC37" s="598"/>
      <c r="AD37" s="598"/>
      <c r="AE37" s="598"/>
      <c r="AF37" s="598"/>
      <c r="AG37" s="598"/>
      <c r="AH37" s="598"/>
      <c r="AI37" s="598"/>
      <c r="AJ37" s="598"/>
      <c r="AK37" s="598"/>
      <c r="AL37" s="598"/>
      <c r="AM37" s="598"/>
      <c r="AN37" s="598"/>
      <c r="AO37" s="598"/>
      <c r="AP37" s="598"/>
      <c r="AQ37" s="598"/>
      <c r="AR37" s="598"/>
      <c r="AS37" s="598"/>
      <c r="AT37" s="598"/>
      <c r="AU37" s="598"/>
      <c r="AV37" s="598"/>
      <c r="AW37" s="598"/>
      <c r="AX37" s="598"/>
      <c r="AY37" s="598"/>
      <c r="AZ37" s="598"/>
      <c r="BA37" s="598"/>
      <c r="BB37" s="598"/>
      <c r="BC37" s="598"/>
      <c r="BD37" s="598"/>
      <c r="BE37" s="598"/>
      <c r="BJ37" s="581"/>
      <c r="BK37" s="581"/>
      <c r="CE37" s="551"/>
    </row>
    <row r="38" spans="2:83" ht="20.100000000000001" customHeight="1">
      <c r="B38" s="599"/>
      <c r="C38" s="600"/>
      <c r="D38" s="601"/>
      <c r="E38" s="602"/>
      <c r="F38" s="603"/>
      <c r="G38" s="603"/>
      <c r="H38" s="603"/>
      <c r="I38" s="602"/>
      <c r="J38" s="602"/>
      <c r="K38" s="1623"/>
      <c r="L38" s="1623"/>
      <c r="M38" s="1623"/>
      <c r="N38" s="1623"/>
      <c r="O38" s="1623"/>
      <c r="P38" s="600"/>
      <c r="Q38" s="604"/>
      <c r="R38" s="600"/>
      <c r="S38" s="600"/>
      <c r="T38" s="602"/>
      <c r="U38" s="602"/>
      <c r="V38" s="602"/>
      <c r="W38" s="602"/>
      <c r="X38" s="602"/>
      <c r="Y38" s="602"/>
      <c r="Z38" s="602"/>
      <c r="AA38" s="602"/>
      <c r="AB38" s="602"/>
      <c r="AC38" s="602"/>
      <c r="AD38" s="602"/>
      <c r="AE38" s="602"/>
      <c r="AF38" s="602"/>
      <c r="AG38" s="602"/>
      <c r="AH38" s="602"/>
      <c r="AI38" s="602"/>
      <c r="AJ38" s="602"/>
      <c r="AK38" s="602"/>
      <c r="AL38" s="602"/>
      <c r="AM38" s="605"/>
      <c r="AN38" s="605"/>
      <c r="AO38" s="605"/>
      <c r="AP38" s="606"/>
      <c r="AQ38" s="606"/>
      <c r="AR38" s="606"/>
      <c r="AS38" s="606"/>
      <c r="AT38" s="606"/>
      <c r="AU38" s="606"/>
      <c r="AV38" s="606"/>
      <c r="AW38" s="600"/>
      <c r="AX38" s="600"/>
      <c r="AY38" s="600"/>
      <c r="AZ38" s="607"/>
      <c r="BA38" s="602"/>
      <c r="BB38" s="602"/>
      <c r="BC38" s="602"/>
      <c r="BD38" s="602"/>
      <c r="BE38" s="602"/>
      <c r="BF38" s="602"/>
      <c r="BG38" s="602"/>
      <c r="BH38" s="602"/>
      <c r="BI38" s="602"/>
      <c r="BJ38" s="602"/>
      <c r="BK38" s="602"/>
      <c r="BL38" s="602"/>
      <c r="BM38" s="602"/>
      <c r="BN38" s="602"/>
      <c r="BO38" s="602"/>
      <c r="BP38" s="602"/>
      <c r="BQ38" s="602"/>
      <c r="BR38" s="602"/>
      <c r="BS38" s="602"/>
      <c r="BT38" s="602"/>
      <c r="BU38" s="602"/>
      <c r="BV38" s="602"/>
      <c r="BW38" s="602"/>
      <c r="BX38" s="602"/>
      <c r="BY38" s="602"/>
      <c r="BZ38" s="602"/>
      <c r="CA38" s="602"/>
      <c r="CB38" s="602"/>
      <c r="CC38" s="602"/>
      <c r="CD38" s="602"/>
      <c r="CE38" s="608"/>
    </row>
    <row r="39" spans="2:83" ht="30" customHeight="1">
      <c r="B39" s="558"/>
      <c r="C39" s="609"/>
      <c r="D39" s="560" t="s">
        <v>753</v>
      </c>
      <c r="E39" s="559"/>
      <c r="F39" s="610"/>
      <c r="G39" s="610"/>
      <c r="H39" s="610"/>
      <c r="I39" s="559"/>
      <c r="J39" s="559"/>
      <c r="K39" s="611"/>
      <c r="L39" s="612"/>
      <c r="M39" s="612"/>
      <c r="N39" s="612"/>
      <c r="O39" s="612"/>
      <c r="P39" s="609"/>
      <c r="Q39" s="613"/>
      <c r="R39" s="609"/>
      <c r="S39" s="609"/>
      <c r="T39" s="559"/>
      <c r="U39" s="559"/>
      <c r="V39" s="559"/>
      <c r="W39" s="559"/>
      <c r="X39" s="559"/>
      <c r="Y39" s="559"/>
      <c r="Z39" s="559"/>
      <c r="AA39" s="559"/>
      <c r="AB39" s="559"/>
      <c r="AC39" s="559"/>
      <c r="AD39" s="559"/>
      <c r="AE39" s="559"/>
      <c r="AF39" s="559"/>
      <c r="AG39" s="559"/>
      <c r="AH39" s="559"/>
      <c r="AI39" s="559"/>
      <c r="AJ39" s="559"/>
      <c r="AK39" s="559"/>
      <c r="AL39" s="559"/>
      <c r="AM39" s="614"/>
      <c r="AN39" s="614"/>
      <c r="AO39" s="614"/>
      <c r="AP39" s="615"/>
      <c r="AQ39" s="615"/>
      <c r="AR39" s="615"/>
      <c r="AS39" s="615"/>
      <c r="AT39" s="615"/>
      <c r="AU39" s="615"/>
      <c r="AV39" s="615"/>
      <c r="AW39" s="612"/>
      <c r="AX39" s="609"/>
      <c r="AY39" s="609"/>
      <c r="AZ39" s="616"/>
      <c r="BA39" s="559"/>
      <c r="BB39" s="559"/>
      <c r="BC39" s="559"/>
      <c r="BD39" s="559"/>
      <c r="BE39" s="559"/>
      <c r="BF39" s="559"/>
      <c r="BG39" s="559"/>
      <c r="BH39" s="559"/>
      <c r="BI39" s="559"/>
      <c r="BJ39" s="559"/>
      <c r="BK39" s="559"/>
      <c r="BL39" s="559"/>
      <c r="BM39" s="559"/>
      <c r="BN39" s="559"/>
      <c r="BO39" s="559"/>
      <c r="BP39" s="559"/>
      <c r="BQ39" s="559"/>
      <c r="BR39" s="559"/>
      <c r="BS39" s="559"/>
      <c r="BT39" s="559"/>
      <c r="BU39" s="559"/>
      <c r="BV39" s="559"/>
      <c r="BW39" s="559"/>
      <c r="BX39" s="559"/>
      <c r="BY39" s="559"/>
      <c r="BZ39" s="559"/>
      <c r="CA39" s="559"/>
      <c r="CB39" s="559"/>
      <c r="CC39" s="708"/>
      <c r="CD39" s="708"/>
      <c r="CE39" s="561"/>
    </row>
    <row r="40" spans="2:83" ht="30" customHeight="1">
      <c r="B40" s="558"/>
      <c r="C40" s="609"/>
      <c r="D40" s="617"/>
      <c r="E40" s="618"/>
      <c r="F40" s="609"/>
      <c r="G40" s="1346"/>
      <c r="H40" s="619"/>
      <c r="I40" s="619"/>
      <c r="J40" s="559"/>
      <c r="K40" s="611"/>
      <c r="L40" s="612"/>
      <c r="M40" s="612"/>
      <c r="N40" s="612"/>
      <c r="O40" s="612"/>
      <c r="P40" s="609"/>
      <c r="Q40" s="619"/>
      <c r="R40" s="609"/>
      <c r="S40" s="609"/>
      <c r="T40" s="559"/>
      <c r="U40" s="559"/>
      <c r="V40" s="559"/>
      <c r="W40" s="559"/>
      <c r="X40" s="559"/>
      <c r="Y40" s="559"/>
      <c r="Z40" s="559"/>
      <c r="AA40" s="559"/>
      <c r="AB40" s="559"/>
      <c r="AC40" s="559"/>
      <c r="AD40" s="559"/>
      <c r="AE40" s="559"/>
      <c r="AF40" s="559"/>
      <c r="AG40" s="559"/>
      <c r="AH40" s="559"/>
      <c r="AI40" s="559"/>
      <c r="AJ40" s="559"/>
      <c r="AK40" s="559"/>
      <c r="AL40" s="559"/>
      <c r="AM40" s="614"/>
      <c r="AN40" s="614"/>
      <c r="AO40" s="614"/>
      <c r="AP40" s="615"/>
      <c r="AQ40" s="615"/>
      <c r="AR40" s="615"/>
      <c r="AS40" s="615"/>
      <c r="AT40" s="615"/>
      <c r="AU40" s="615"/>
      <c r="AV40" s="615"/>
      <c r="AW40" s="612"/>
      <c r="AX40" s="609"/>
      <c r="AY40" s="609"/>
      <c r="AZ40" s="616"/>
      <c r="BA40" s="559"/>
      <c r="BB40" s="559"/>
      <c r="BC40" s="559"/>
      <c r="BD40" s="559"/>
      <c r="BE40" s="559"/>
      <c r="BF40" s="559"/>
      <c r="BG40" s="559"/>
      <c r="BH40" s="559"/>
      <c r="BI40" s="559"/>
      <c r="BJ40" s="559"/>
      <c r="BK40" s="559"/>
      <c r="BL40" s="559"/>
      <c r="BM40" s="559"/>
      <c r="BN40" s="559"/>
      <c r="BO40" s="559"/>
      <c r="BP40" s="559"/>
      <c r="BQ40" s="559"/>
      <c r="BR40" s="559"/>
      <c r="BS40" s="559"/>
      <c r="BT40" s="559"/>
      <c r="BU40" s="559"/>
      <c r="BV40" s="559"/>
      <c r="BW40" s="559"/>
      <c r="BX40" s="559"/>
      <c r="BY40" s="559"/>
      <c r="BZ40" s="559"/>
      <c r="CA40" s="620" t="s">
        <v>777</v>
      </c>
      <c r="CB40" s="559"/>
      <c r="CC40" s="708"/>
      <c r="CD40" s="708"/>
      <c r="CE40" s="561"/>
    </row>
    <row r="41" spans="2:83" ht="30" customHeight="1">
      <c r="B41" s="558"/>
      <c r="C41" s="609"/>
      <c r="D41" s="560" t="s">
        <v>778</v>
      </c>
      <c r="E41" s="621" t="s">
        <v>779</v>
      </c>
      <c r="F41" s="559"/>
      <c r="G41" s="610"/>
      <c r="H41" s="610"/>
      <c r="I41" s="559"/>
      <c r="J41" s="559"/>
      <c r="K41" s="611"/>
      <c r="L41" s="612"/>
      <c r="M41" s="612"/>
      <c r="N41" s="612"/>
      <c r="O41" s="612"/>
      <c r="P41" s="609"/>
      <c r="Q41" s="613"/>
      <c r="R41" s="609"/>
      <c r="S41" s="609"/>
      <c r="T41" s="541"/>
      <c r="U41" s="541"/>
      <c r="V41" s="559"/>
      <c r="W41" s="541"/>
      <c r="X41" s="541"/>
      <c r="Y41" s="541"/>
      <c r="Z41" s="559"/>
      <c r="AA41" s="559"/>
      <c r="AB41" s="559"/>
      <c r="AC41" s="559"/>
      <c r="AD41" s="559"/>
      <c r="AE41" s="559"/>
      <c r="AF41" s="559"/>
      <c r="AG41" s="559"/>
      <c r="AH41" s="559"/>
      <c r="AI41" s="559"/>
      <c r="AJ41" s="559"/>
      <c r="AK41" s="559"/>
      <c r="AL41" s="559"/>
      <c r="AM41" s="609"/>
      <c r="AN41" s="609"/>
      <c r="AO41" s="609"/>
      <c r="AP41" s="609"/>
      <c r="AQ41" s="609"/>
      <c r="AR41" s="609"/>
      <c r="AS41" s="609"/>
      <c r="AT41" s="609"/>
      <c r="AU41" s="609"/>
      <c r="AV41" s="609"/>
      <c r="AW41" s="609"/>
      <c r="AX41" s="616"/>
      <c r="AY41" s="609"/>
      <c r="AZ41" s="616"/>
      <c r="BA41" s="559"/>
      <c r="BB41" s="559"/>
      <c r="BC41" s="559"/>
      <c r="BD41" s="559"/>
      <c r="BE41" s="559"/>
      <c r="BF41" s="559"/>
      <c r="BG41" s="559"/>
      <c r="BH41" s="559"/>
      <c r="BI41" s="559"/>
      <c r="BJ41" s="559"/>
      <c r="BK41" s="1570">
        <v>29</v>
      </c>
      <c r="BL41" s="1597"/>
      <c r="BM41" s="1598"/>
      <c r="BN41" s="1599"/>
      <c r="BO41" s="1599"/>
      <c r="BP41" s="1599"/>
      <c r="BQ41" s="1599"/>
      <c r="BR41" s="1599"/>
      <c r="BS41" s="1599"/>
      <c r="BT41" s="1599"/>
      <c r="BU41" s="1599"/>
      <c r="BV41" s="1599"/>
      <c r="BW41" s="1599"/>
      <c r="BX41" s="1599"/>
      <c r="BY41" s="1599"/>
      <c r="BZ41" s="1599"/>
      <c r="CA41" s="1600"/>
      <c r="CB41" s="559"/>
      <c r="CC41" s="708"/>
      <c r="CD41" s="708"/>
      <c r="CE41" s="561"/>
    </row>
    <row r="42" spans="2:83" s="622" customFormat="1" ht="30" customHeight="1">
      <c r="B42" s="558"/>
      <c r="C42" s="609"/>
      <c r="D42" s="609"/>
      <c r="E42" s="617" t="s">
        <v>780</v>
      </c>
      <c r="F42" s="559"/>
      <c r="G42" s="1346"/>
      <c r="H42" s="619"/>
      <c r="I42" s="619"/>
      <c r="J42" s="559"/>
      <c r="K42" s="611"/>
      <c r="L42" s="612"/>
      <c r="M42" s="612"/>
      <c r="N42" s="612"/>
      <c r="O42" s="612"/>
      <c r="P42" s="609"/>
      <c r="Q42" s="619"/>
      <c r="R42" s="609"/>
      <c r="S42" s="609"/>
      <c r="T42" s="559"/>
      <c r="U42" s="559"/>
      <c r="V42" s="559"/>
      <c r="W42" s="559"/>
      <c r="X42" s="559"/>
      <c r="Y42" s="559"/>
      <c r="Z42" s="559"/>
      <c r="AA42" s="559"/>
      <c r="AB42" s="559"/>
      <c r="AC42" s="559"/>
      <c r="AD42" s="559"/>
      <c r="AE42" s="559"/>
      <c r="AF42" s="559"/>
      <c r="AG42" s="559"/>
      <c r="AH42" s="559"/>
      <c r="AI42" s="559"/>
      <c r="AJ42" s="559"/>
      <c r="AK42" s="559"/>
      <c r="AL42" s="559"/>
      <c r="AM42" s="609"/>
      <c r="AN42" s="609"/>
      <c r="AO42" s="609"/>
      <c r="AP42" s="609"/>
      <c r="AQ42" s="609"/>
      <c r="AR42" s="609"/>
      <c r="AS42" s="609"/>
      <c r="AT42" s="609"/>
      <c r="AU42" s="609"/>
      <c r="AV42" s="609"/>
      <c r="AW42" s="609"/>
      <c r="AX42" s="616"/>
      <c r="AY42" s="609"/>
      <c r="AZ42" s="616"/>
      <c r="BA42" s="559"/>
      <c r="BB42" s="559"/>
      <c r="BC42" s="559"/>
      <c r="BD42" s="559"/>
      <c r="BE42" s="559"/>
      <c r="BF42" s="559"/>
      <c r="BG42" s="559"/>
      <c r="BH42" s="559"/>
      <c r="BI42" s="559"/>
      <c r="BJ42" s="559"/>
      <c r="BK42" s="1570"/>
      <c r="BL42" s="1597"/>
      <c r="BM42" s="1601"/>
      <c r="BN42" s="1602"/>
      <c r="BO42" s="1602"/>
      <c r="BP42" s="1602"/>
      <c r="BQ42" s="1602"/>
      <c r="BR42" s="1602"/>
      <c r="BS42" s="1602"/>
      <c r="BT42" s="1602"/>
      <c r="BU42" s="1602"/>
      <c r="BV42" s="1602"/>
      <c r="BW42" s="1602"/>
      <c r="BX42" s="1602"/>
      <c r="BY42" s="1602"/>
      <c r="BZ42" s="1602"/>
      <c r="CA42" s="1603"/>
      <c r="CB42" s="559"/>
      <c r="CC42" s="708"/>
      <c r="CD42" s="711"/>
      <c r="CE42" s="712"/>
    </row>
    <row r="43" spans="2:83" s="622" customFormat="1" ht="20.100000000000001" customHeight="1">
      <c r="B43" s="558"/>
      <c r="C43" s="609"/>
      <c r="D43" s="618"/>
      <c r="E43" s="610"/>
      <c r="F43" s="559"/>
      <c r="G43" s="610"/>
      <c r="H43" s="610"/>
      <c r="I43" s="559"/>
      <c r="J43" s="559"/>
      <c r="K43" s="1561"/>
      <c r="L43" s="1561"/>
      <c r="M43" s="1561"/>
      <c r="N43" s="1561"/>
      <c r="O43" s="1561"/>
      <c r="P43" s="609"/>
      <c r="Q43" s="611"/>
      <c r="R43" s="609"/>
      <c r="S43" s="609"/>
      <c r="T43" s="559"/>
      <c r="U43" s="559"/>
      <c r="V43" s="559"/>
      <c r="W43" s="559"/>
      <c r="X43" s="559"/>
      <c r="Y43" s="559"/>
      <c r="Z43" s="559"/>
      <c r="AA43" s="559"/>
      <c r="AB43" s="559"/>
      <c r="AC43" s="559"/>
      <c r="AD43" s="559"/>
      <c r="AE43" s="559"/>
      <c r="AF43" s="559"/>
      <c r="AG43" s="559"/>
      <c r="AH43" s="559"/>
      <c r="AI43" s="559"/>
      <c r="AJ43" s="559"/>
      <c r="AK43" s="559"/>
      <c r="AL43" s="559"/>
      <c r="AM43" s="609"/>
      <c r="AN43" s="609"/>
      <c r="AO43" s="609"/>
      <c r="AP43" s="609"/>
      <c r="AQ43" s="609"/>
      <c r="AR43" s="609"/>
      <c r="AS43" s="609"/>
      <c r="AT43" s="609"/>
      <c r="AU43" s="609"/>
      <c r="AV43" s="609"/>
      <c r="AW43" s="612"/>
      <c r="AX43" s="609"/>
      <c r="AY43" s="609"/>
      <c r="AZ43" s="616"/>
      <c r="BA43" s="559"/>
      <c r="BB43" s="559"/>
      <c r="BC43" s="559"/>
      <c r="BD43" s="559"/>
      <c r="BE43" s="559"/>
      <c r="BF43" s="559"/>
      <c r="BG43" s="559"/>
      <c r="BH43" s="559"/>
      <c r="BI43" s="559"/>
      <c r="BJ43" s="559"/>
      <c r="BK43" s="1345"/>
      <c r="BL43" s="1345"/>
      <c r="BM43" s="1347"/>
      <c r="BN43" s="559"/>
      <c r="BO43" s="559"/>
      <c r="BP43" s="559"/>
      <c r="BQ43" s="559"/>
      <c r="BR43" s="559"/>
      <c r="BS43" s="559"/>
      <c r="BT43" s="559"/>
      <c r="BU43" s="559"/>
      <c r="BV43" s="559"/>
      <c r="BW43" s="559"/>
      <c r="BX43" s="559"/>
      <c r="BY43" s="559"/>
      <c r="BZ43" s="559"/>
      <c r="CA43" s="559"/>
      <c r="CB43" s="559"/>
      <c r="CC43" s="708"/>
      <c r="CD43" s="711"/>
      <c r="CE43" s="712"/>
    </row>
    <row r="44" spans="2:83" s="622" customFormat="1" ht="30" customHeight="1">
      <c r="B44" s="558"/>
      <c r="C44" s="609"/>
      <c r="D44" s="560" t="s">
        <v>729</v>
      </c>
      <c r="E44" s="621" t="s">
        <v>781</v>
      </c>
      <c r="F44" s="559"/>
      <c r="G44" s="610"/>
      <c r="H44" s="610"/>
      <c r="I44" s="559"/>
      <c r="J44" s="559"/>
      <c r="K44" s="611"/>
      <c r="L44" s="612"/>
      <c r="M44" s="612"/>
      <c r="N44" s="612"/>
      <c r="O44" s="612"/>
      <c r="P44" s="609"/>
      <c r="Q44" s="613"/>
      <c r="R44" s="609"/>
      <c r="S44" s="609"/>
      <c r="T44" s="559"/>
      <c r="U44" s="559"/>
      <c r="V44" s="559"/>
      <c r="W44" s="559"/>
      <c r="X44" s="559"/>
      <c r="Y44" s="559"/>
      <c r="Z44" s="559"/>
      <c r="AA44" s="559"/>
      <c r="AB44" s="559"/>
      <c r="AC44" s="559"/>
      <c r="AD44" s="559"/>
      <c r="AE44" s="559"/>
      <c r="AF44" s="559"/>
      <c r="AG44" s="559"/>
      <c r="AH44" s="559"/>
      <c r="AI44" s="559"/>
      <c r="AJ44" s="559"/>
      <c r="AK44" s="559"/>
      <c r="AL44" s="559"/>
      <c r="AM44" s="609"/>
      <c r="AN44" s="609"/>
      <c r="AO44" s="609"/>
      <c r="AP44" s="609"/>
      <c r="AQ44" s="609"/>
      <c r="AR44" s="609"/>
      <c r="AS44" s="609"/>
      <c r="AT44" s="609"/>
      <c r="AU44" s="609"/>
      <c r="AV44" s="609"/>
      <c r="AW44" s="612"/>
      <c r="AX44" s="609"/>
      <c r="AY44" s="609"/>
      <c r="AZ44" s="609"/>
      <c r="BA44" s="559"/>
      <c r="BB44" s="559"/>
      <c r="BC44" s="559"/>
      <c r="BD44" s="559"/>
      <c r="BE44" s="559"/>
      <c r="BF44" s="559"/>
      <c r="BG44" s="559"/>
      <c r="BH44" s="559"/>
      <c r="BI44" s="559"/>
      <c r="BJ44" s="559"/>
      <c r="BK44" s="1570">
        <v>30</v>
      </c>
      <c r="BL44" s="1597"/>
      <c r="BM44" s="1598"/>
      <c r="BN44" s="1599"/>
      <c r="BO44" s="1599"/>
      <c r="BP44" s="1599"/>
      <c r="BQ44" s="1599"/>
      <c r="BR44" s="1599"/>
      <c r="BS44" s="1599"/>
      <c r="BT44" s="1599"/>
      <c r="BU44" s="1599"/>
      <c r="BV44" s="1599"/>
      <c r="BW44" s="1599"/>
      <c r="BX44" s="1599"/>
      <c r="BY44" s="1599"/>
      <c r="BZ44" s="1599"/>
      <c r="CA44" s="1600"/>
      <c r="CB44" s="559"/>
      <c r="CC44" s="708"/>
      <c r="CD44" s="711"/>
      <c r="CE44" s="712"/>
    </row>
    <row r="45" spans="2:83" s="622" customFormat="1" ht="30" customHeight="1">
      <c r="B45" s="558"/>
      <c r="C45" s="609"/>
      <c r="D45" s="609"/>
      <c r="E45" s="617" t="s">
        <v>782</v>
      </c>
      <c r="F45" s="559"/>
      <c r="G45" s="1346"/>
      <c r="H45" s="619"/>
      <c r="I45" s="619"/>
      <c r="J45" s="559"/>
      <c r="K45" s="611"/>
      <c r="L45" s="612"/>
      <c r="M45" s="612"/>
      <c r="N45" s="612"/>
      <c r="O45" s="612"/>
      <c r="P45" s="609"/>
      <c r="Q45" s="619"/>
      <c r="R45" s="609"/>
      <c r="S45" s="609"/>
      <c r="T45" s="559"/>
      <c r="U45" s="559"/>
      <c r="V45" s="559"/>
      <c r="W45" s="559"/>
      <c r="X45" s="559"/>
      <c r="Y45" s="559"/>
      <c r="Z45" s="559"/>
      <c r="AA45" s="559"/>
      <c r="AB45" s="559"/>
      <c r="AC45" s="559"/>
      <c r="AD45" s="559"/>
      <c r="AE45" s="559"/>
      <c r="AF45" s="559"/>
      <c r="AG45" s="559"/>
      <c r="AH45" s="559"/>
      <c r="AI45" s="559"/>
      <c r="AJ45" s="559"/>
      <c r="AK45" s="559"/>
      <c r="AL45" s="559"/>
      <c r="AM45" s="609"/>
      <c r="AN45" s="609"/>
      <c r="AO45" s="609"/>
      <c r="AP45" s="609"/>
      <c r="AQ45" s="609"/>
      <c r="AR45" s="609"/>
      <c r="AS45" s="609"/>
      <c r="AT45" s="609"/>
      <c r="AU45" s="609"/>
      <c r="AV45" s="609"/>
      <c r="AW45" s="609"/>
      <c r="AX45" s="609"/>
      <c r="AY45" s="609"/>
      <c r="AZ45" s="616"/>
      <c r="BA45" s="559"/>
      <c r="BB45" s="559"/>
      <c r="BC45" s="559"/>
      <c r="BD45" s="559"/>
      <c r="BE45" s="559"/>
      <c r="BF45" s="559"/>
      <c r="BG45" s="559"/>
      <c r="BH45" s="559"/>
      <c r="BI45" s="559"/>
      <c r="BJ45" s="559"/>
      <c r="BK45" s="1570"/>
      <c r="BL45" s="1597"/>
      <c r="BM45" s="1601"/>
      <c r="BN45" s="1602"/>
      <c r="BO45" s="1602"/>
      <c r="BP45" s="1602"/>
      <c r="BQ45" s="1602"/>
      <c r="BR45" s="1602"/>
      <c r="BS45" s="1602"/>
      <c r="BT45" s="1602"/>
      <c r="BU45" s="1602"/>
      <c r="BV45" s="1602"/>
      <c r="BW45" s="1602"/>
      <c r="BX45" s="1602"/>
      <c r="BY45" s="1602"/>
      <c r="BZ45" s="1602"/>
      <c r="CA45" s="1603"/>
      <c r="CB45" s="559"/>
      <c r="CC45" s="708"/>
      <c r="CD45" s="711"/>
      <c r="CE45" s="712"/>
    </row>
    <row r="46" spans="2:83" s="622" customFormat="1" ht="20.100000000000001" customHeight="1">
      <c r="B46" s="558"/>
      <c r="C46" s="609"/>
      <c r="D46" s="618"/>
      <c r="E46" s="559"/>
      <c r="F46" s="610"/>
      <c r="G46" s="610"/>
      <c r="H46" s="610"/>
      <c r="I46" s="559"/>
      <c r="J46" s="559"/>
      <c r="K46" s="1561"/>
      <c r="L46" s="1561"/>
      <c r="M46" s="1561"/>
      <c r="N46" s="1561"/>
      <c r="O46" s="1561"/>
      <c r="P46" s="609"/>
      <c r="Q46" s="611"/>
      <c r="R46" s="609"/>
      <c r="S46" s="609"/>
      <c r="T46" s="624"/>
      <c r="U46" s="624"/>
      <c r="V46" s="559"/>
      <c r="W46" s="624"/>
      <c r="X46" s="624"/>
      <c r="Y46" s="624"/>
      <c r="Z46" s="559"/>
      <c r="AA46" s="559"/>
      <c r="AB46" s="559"/>
      <c r="AC46" s="559"/>
      <c r="AD46" s="559"/>
      <c r="AE46" s="559"/>
      <c r="AF46" s="559"/>
      <c r="AG46" s="559"/>
      <c r="AH46" s="559"/>
      <c r="AI46" s="559"/>
      <c r="AJ46" s="559"/>
      <c r="AK46" s="559"/>
      <c r="AL46" s="559"/>
      <c r="AM46" s="609"/>
      <c r="AN46" s="609"/>
      <c r="AO46" s="609"/>
      <c r="AP46" s="609"/>
      <c r="AQ46" s="609"/>
      <c r="AR46" s="609"/>
      <c r="AS46" s="609"/>
      <c r="AT46" s="609"/>
      <c r="AU46" s="609"/>
      <c r="AV46" s="609"/>
      <c r="AW46" s="612"/>
      <c r="AX46" s="616"/>
      <c r="AY46" s="609"/>
      <c r="AZ46" s="616"/>
      <c r="BA46" s="559"/>
      <c r="BB46" s="559"/>
      <c r="BC46" s="559"/>
      <c r="BD46" s="559"/>
      <c r="BE46" s="559"/>
      <c r="BF46" s="559"/>
      <c r="BG46" s="559"/>
      <c r="BH46" s="559"/>
      <c r="BI46" s="559"/>
      <c r="BJ46" s="559"/>
      <c r="BK46" s="1345"/>
      <c r="BL46" s="1345"/>
      <c r="BM46" s="1347"/>
      <c r="BN46" s="559"/>
      <c r="BO46" s="559"/>
      <c r="BP46" s="559"/>
      <c r="BQ46" s="559"/>
      <c r="BR46" s="559"/>
      <c r="BS46" s="559"/>
      <c r="BT46" s="559"/>
      <c r="BU46" s="559"/>
      <c r="BV46" s="559"/>
      <c r="BW46" s="559"/>
      <c r="BX46" s="559"/>
      <c r="BY46" s="559"/>
      <c r="BZ46" s="559"/>
      <c r="CA46" s="559"/>
      <c r="CB46" s="559"/>
      <c r="CC46" s="708"/>
      <c r="CD46" s="711"/>
      <c r="CE46" s="712"/>
    </row>
    <row r="47" spans="2:83" s="622" customFormat="1" ht="30" customHeight="1">
      <c r="B47" s="625"/>
      <c r="C47" s="609"/>
      <c r="D47" s="560" t="s">
        <v>783</v>
      </c>
      <c r="E47" s="560" t="s">
        <v>784</v>
      </c>
      <c r="F47" s="610"/>
      <c r="G47" s="610"/>
      <c r="H47" s="610"/>
      <c r="I47" s="559"/>
      <c r="J47" s="541"/>
      <c r="K47" s="611"/>
      <c r="L47" s="612"/>
      <c r="M47" s="612"/>
      <c r="N47" s="612"/>
      <c r="O47" s="612"/>
      <c r="P47" s="609"/>
      <c r="Q47" s="613"/>
      <c r="R47" s="609"/>
      <c r="S47" s="609"/>
      <c r="T47" s="609"/>
      <c r="U47" s="609"/>
      <c r="V47" s="541"/>
      <c r="W47" s="609"/>
      <c r="X47" s="609"/>
      <c r="Y47" s="609"/>
      <c r="Z47" s="541"/>
      <c r="AA47" s="541"/>
      <c r="AB47" s="541"/>
      <c r="AC47" s="541"/>
      <c r="AD47" s="541"/>
      <c r="AE47" s="541"/>
      <c r="AF47" s="541"/>
      <c r="AG47" s="541"/>
      <c r="AH47" s="541"/>
      <c r="AI47" s="541"/>
      <c r="AJ47" s="541"/>
      <c r="AK47" s="541"/>
      <c r="AL47" s="541"/>
      <c r="AM47" s="609"/>
      <c r="AN47" s="609"/>
      <c r="AO47" s="609"/>
      <c r="AP47" s="609"/>
      <c r="AQ47" s="609"/>
      <c r="AR47" s="609"/>
      <c r="AS47" s="609"/>
      <c r="AT47" s="609"/>
      <c r="AU47" s="609"/>
      <c r="AV47" s="609"/>
      <c r="AW47" s="612"/>
      <c r="AX47" s="609"/>
      <c r="AY47" s="609"/>
      <c r="AZ47" s="616"/>
      <c r="BA47" s="541"/>
      <c r="BB47" s="541"/>
      <c r="BC47" s="541"/>
      <c r="BD47" s="541"/>
      <c r="BE47" s="541"/>
      <c r="BF47" s="541"/>
      <c r="BG47" s="541"/>
      <c r="BH47" s="541"/>
      <c r="BI47" s="541"/>
      <c r="BJ47" s="541"/>
      <c r="BK47" s="1570">
        <v>72</v>
      </c>
      <c r="BL47" s="1597"/>
      <c r="BM47" s="1598"/>
      <c r="BN47" s="1599"/>
      <c r="BO47" s="1599"/>
      <c r="BP47" s="1599"/>
      <c r="BQ47" s="1599"/>
      <c r="BR47" s="1599"/>
      <c r="BS47" s="1599"/>
      <c r="BT47" s="1599"/>
      <c r="BU47" s="1599"/>
      <c r="BV47" s="1599"/>
      <c r="BW47" s="1599"/>
      <c r="BX47" s="1599"/>
      <c r="BY47" s="1599"/>
      <c r="BZ47" s="1599"/>
      <c r="CA47" s="1600"/>
      <c r="CB47" s="541"/>
      <c r="CC47" s="709"/>
      <c r="CD47" s="711"/>
      <c r="CE47" s="712"/>
    </row>
    <row r="48" spans="2:83" s="622" customFormat="1" ht="30" customHeight="1">
      <c r="B48" s="558"/>
      <c r="C48" s="609"/>
      <c r="D48" s="609"/>
      <c r="E48" s="626" t="s">
        <v>785</v>
      </c>
      <c r="F48" s="627"/>
      <c r="G48" s="1346"/>
      <c r="H48" s="619"/>
      <c r="I48" s="619"/>
      <c r="J48" s="559"/>
      <c r="K48" s="611"/>
      <c r="L48" s="612"/>
      <c r="M48" s="612"/>
      <c r="N48" s="612"/>
      <c r="O48" s="612"/>
      <c r="P48" s="609"/>
      <c r="Q48" s="619"/>
      <c r="R48" s="609"/>
      <c r="S48" s="609"/>
      <c r="T48" s="609"/>
      <c r="U48" s="609"/>
      <c r="V48" s="559"/>
      <c r="W48" s="609"/>
      <c r="X48" s="609"/>
      <c r="Y48" s="609"/>
      <c r="Z48" s="559"/>
      <c r="AA48" s="559"/>
      <c r="AB48" s="559"/>
      <c r="AC48" s="559"/>
      <c r="AD48" s="559"/>
      <c r="AE48" s="559"/>
      <c r="AF48" s="559"/>
      <c r="AG48" s="559"/>
      <c r="AH48" s="559"/>
      <c r="AI48" s="559"/>
      <c r="AJ48" s="559"/>
      <c r="AK48" s="559"/>
      <c r="AL48" s="559"/>
      <c r="AM48" s="609"/>
      <c r="AN48" s="609"/>
      <c r="AO48" s="609"/>
      <c r="AP48" s="609"/>
      <c r="AQ48" s="609"/>
      <c r="AR48" s="609"/>
      <c r="AS48" s="609"/>
      <c r="AT48" s="609"/>
      <c r="AU48" s="609"/>
      <c r="AV48" s="609"/>
      <c r="AW48" s="609"/>
      <c r="AX48" s="609"/>
      <c r="AY48" s="609"/>
      <c r="AZ48" s="609"/>
      <c r="BA48" s="559"/>
      <c r="BB48" s="559"/>
      <c r="BC48" s="559"/>
      <c r="BD48" s="559"/>
      <c r="BE48" s="559"/>
      <c r="BF48" s="559"/>
      <c r="BG48" s="559"/>
      <c r="BH48" s="559"/>
      <c r="BI48" s="559"/>
      <c r="BJ48" s="559"/>
      <c r="BK48" s="1570"/>
      <c r="BL48" s="1597"/>
      <c r="BM48" s="1601"/>
      <c r="BN48" s="1602"/>
      <c r="BO48" s="1602"/>
      <c r="BP48" s="1602"/>
      <c r="BQ48" s="1602"/>
      <c r="BR48" s="1602"/>
      <c r="BS48" s="1602"/>
      <c r="BT48" s="1602"/>
      <c r="BU48" s="1602"/>
      <c r="BV48" s="1602"/>
      <c r="BW48" s="1602"/>
      <c r="BX48" s="1602"/>
      <c r="BY48" s="1602"/>
      <c r="BZ48" s="1602"/>
      <c r="CA48" s="1603"/>
      <c r="CB48" s="559"/>
      <c r="CC48" s="710"/>
      <c r="CD48" s="711"/>
      <c r="CE48" s="712"/>
    </row>
    <row r="49" spans="2:83" s="622" customFormat="1" ht="20.100000000000001" customHeight="1">
      <c r="B49" s="628"/>
      <c r="C49" s="629"/>
      <c r="D49" s="630"/>
      <c r="E49" s="631"/>
      <c r="F49" s="632"/>
      <c r="G49" s="632"/>
      <c r="H49" s="632"/>
      <c r="I49" s="631"/>
      <c r="J49" s="631"/>
      <c r="K49" s="1604"/>
      <c r="L49" s="1604"/>
      <c r="M49" s="1604"/>
      <c r="N49" s="1604"/>
      <c r="O49" s="1604"/>
      <c r="P49" s="629"/>
      <c r="Q49" s="633"/>
      <c r="R49" s="629"/>
      <c r="S49" s="629"/>
      <c r="T49" s="634"/>
      <c r="U49" s="634"/>
      <c r="V49" s="631"/>
      <c r="W49" s="634"/>
      <c r="X49" s="634"/>
      <c r="Y49" s="634"/>
      <c r="Z49" s="631"/>
      <c r="AA49" s="631"/>
      <c r="AB49" s="631"/>
      <c r="AC49" s="631"/>
      <c r="AD49" s="631"/>
      <c r="AE49" s="631"/>
      <c r="AF49" s="631"/>
      <c r="AG49" s="631"/>
      <c r="AH49" s="631"/>
      <c r="AI49" s="631"/>
      <c r="AJ49" s="631"/>
      <c r="AK49" s="631"/>
      <c r="AL49" s="631"/>
      <c r="AM49" s="629"/>
      <c r="AN49" s="629"/>
      <c r="AO49" s="629"/>
      <c r="AP49" s="629"/>
      <c r="AQ49" s="629"/>
      <c r="AR49" s="629"/>
      <c r="AS49" s="629"/>
      <c r="AT49" s="629"/>
      <c r="AU49" s="629"/>
      <c r="AV49" s="635"/>
      <c r="AW49" s="636"/>
      <c r="AX49" s="629"/>
      <c r="AY49" s="629"/>
      <c r="AZ49" s="637"/>
      <c r="BA49" s="631"/>
      <c r="BB49" s="631"/>
      <c r="BC49" s="631"/>
      <c r="BD49" s="631"/>
      <c r="BE49" s="631"/>
      <c r="BF49" s="631"/>
      <c r="BG49" s="631"/>
      <c r="BH49" s="631"/>
      <c r="BI49" s="631"/>
      <c r="BJ49" s="631"/>
      <c r="BK49" s="631"/>
      <c r="BL49" s="631"/>
      <c r="BM49" s="631"/>
      <c r="BN49" s="631"/>
      <c r="BO49" s="631"/>
      <c r="BP49" s="631"/>
      <c r="BQ49" s="631"/>
      <c r="BR49" s="631"/>
      <c r="BS49" s="631"/>
      <c r="BT49" s="631"/>
      <c r="BU49" s="631"/>
      <c r="BV49" s="631"/>
      <c r="BW49" s="631"/>
      <c r="BX49" s="631"/>
      <c r="BY49" s="631"/>
      <c r="BZ49" s="631"/>
      <c r="CA49" s="631"/>
      <c r="CB49" s="631"/>
      <c r="CC49" s="631"/>
      <c r="CD49" s="713"/>
      <c r="CE49" s="714"/>
    </row>
    <row r="50" spans="2:83" s="640" customFormat="1" ht="20.100000000000001" customHeight="1">
      <c r="B50" s="638"/>
      <c r="C50" s="622"/>
      <c r="D50" s="598"/>
      <c r="E50" s="598"/>
      <c r="F50" s="598"/>
      <c r="G50" s="598"/>
      <c r="H50" s="598"/>
      <c r="I50" s="598"/>
      <c r="J50" s="598"/>
      <c r="K50" s="598"/>
      <c r="L50" s="598"/>
      <c r="M50" s="598"/>
      <c r="N50" s="598"/>
      <c r="O50" s="598"/>
      <c r="P50" s="598"/>
      <c r="Q50" s="598"/>
      <c r="R50" s="598"/>
      <c r="S50" s="598"/>
      <c r="T50" s="598"/>
      <c r="U50" s="598"/>
      <c r="V50" s="598"/>
      <c r="W50" s="598"/>
      <c r="X50" s="598"/>
      <c r="Y50" s="598"/>
      <c r="Z50" s="598"/>
      <c r="AA50" s="598"/>
      <c r="AB50" s="598"/>
      <c r="AC50" s="598"/>
      <c r="AD50" s="598"/>
      <c r="AE50" s="598"/>
      <c r="AF50" s="598"/>
      <c r="AG50" s="598"/>
      <c r="AH50" s="598"/>
      <c r="AI50" s="598"/>
      <c r="AJ50" s="598"/>
      <c r="AK50" s="598"/>
      <c r="AL50" s="598"/>
      <c r="AM50" s="598"/>
      <c r="AN50" s="598"/>
      <c r="AO50" s="598"/>
      <c r="AP50" s="598"/>
      <c r="AQ50" s="598"/>
      <c r="AR50" s="598"/>
      <c r="AS50" s="598"/>
      <c r="AT50" s="598"/>
      <c r="AU50" s="598"/>
      <c r="AV50" s="598"/>
      <c r="AW50" s="598"/>
      <c r="AX50" s="598"/>
      <c r="AY50" s="598"/>
      <c r="AZ50" s="598"/>
      <c r="BA50" s="598"/>
      <c r="BB50" s="598"/>
      <c r="BC50" s="598"/>
      <c r="BD50" s="598"/>
      <c r="BE50" s="598"/>
      <c r="BF50" s="622"/>
      <c r="BG50" s="622"/>
      <c r="BH50" s="622"/>
      <c r="BI50" s="622"/>
      <c r="BJ50" s="622"/>
      <c r="BK50" s="622"/>
      <c r="BL50" s="622"/>
      <c r="BM50" s="562"/>
      <c r="BN50" s="537"/>
      <c r="BO50" s="537"/>
      <c r="BP50" s="537"/>
      <c r="BQ50" s="537"/>
      <c r="BR50" s="537"/>
      <c r="BS50" s="537"/>
      <c r="BT50" s="639"/>
      <c r="BU50" s="639"/>
      <c r="BV50" s="639"/>
      <c r="BW50" s="639"/>
      <c r="BX50" s="639"/>
      <c r="BY50" s="639"/>
      <c r="BZ50" s="639"/>
      <c r="CA50" s="639"/>
      <c r="CB50" s="639"/>
      <c r="CE50" s="641"/>
    </row>
    <row r="51" spans="2:83" s="640" customFormat="1" ht="30" customHeight="1">
      <c r="B51" s="638"/>
      <c r="C51" s="575" t="s">
        <v>786</v>
      </c>
      <c r="D51" s="642" t="s">
        <v>787</v>
      </c>
      <c r="E51" s="537"/>
      <c r="F51" s="643"/>
      <c r="G51" s="643"/>
      <c r="H51" s="643"/>
      <c r="I51" s="537"/>
      <c r="K51" s="644"/>
      <c r="L51" s="644"/>
      <c r="M51" s="644"/>
      <c r="N51" s="644"/>
      <c r="O51" s="644"/>
      <c r="P51" s="585"/>
      <c r="Q51" s="644"/>
      <c r="R51" s="585"/>
      <c r="S51" s="585"/>
      <c r="AM51" s="585"/>
      <c r="AN51" s="585"/>
      <c r="AO51" s="585"/>
      <c r="AP51" s="585"/>
      <c r="AQ51" s="585"/>
      <c r="AR51" s="585"/>
      <c r="AS51" s="585"/>
      <c r="AT51" s="585"/>
      <c r="AU51" s="585"/>
      <c r="AV51" s="585"/>
      <c r="AW51" s="585"/>
      <c r="AX51" s="585"/>
      <c r="AY51" s="585"/>
      <c r="AZ51" s="588"/>
      <c r="CC51" s="705"/>
      <c r="CD51" s="705"/>
      <c r="CE51" s="641"/>
    </row>
    <row r="52" spans="2:83" s="640" customFormat="1" ht="30" customHeight="1">
      <c r="B52" s="638"/>
      <c r="C52" s="622"/>
      <c r="D52" s="577" t="s">
        <v>788</v>
      </c>
      <c r="E52" s="537"/>
      <c r="F52" s="643"/>
      <c r="G52" s="643"/>
      <c r="H52" s="643"/>
      <c r="I52" s="537"/>
      <c r="K52" s="644"/>
      <c r="L52" s="645"/>
      <c r="M52" s="645"/>
      <c r="N52" s="645"/>
      <c r="O52" s="645"/>
      <c r="P52" s="585"/>
      <c r="Q52" s="646"/>
      <c r="R52" s="585"/>
      <c r="S52" s="585"/>
      <c r="T52" s="585"/>
      <c r="U52" s="585"/>
      <c r="W52" s="585"/>
      <c r="X52" s="585"/>
      <c r="Y52" s="585"/>
      <c r="Z52" s="585"/>
      <c r="AA52" s="585"/>
      <c r="AB52" s="585"/>
      <c r="AC52" s="585"/>
      <c r="AD52" s="585"/>
      <c r="AE52" s="585"/>
      <c r="AF52" s="585"/>
      <c r="AG52" s="585"/>
      <c r="AH52" s="585"/>
      <c r="AI52" s="585"/>
      <c r="AJ52" s="585"/>
      <c r="AK52" s="585"/>
      <c r="AL52" s="585"/>
      <c r="AM52" s="585"/>
      <c r="AN52" s="585"/>
      <c r="AO52" s="585"/>
      <c r="AP52" s="585"/>
      <c r="AQ52" s="585"/>
      <c r="AR52" s="585"/>
      <c r="AS52" s="585"/>
      <c r="AT52" s="585"/>
      <c r="AU52" s="585"/>
      <c r="AV52" s="585"/>
      <c r="AW52" s="585"/>
      <c r="AX52" s="585"/>
      <c r="AY52" s="585"/>
      <c r="AZ52" s="588"/>
      <c r="BA52" s="647"/>
      <c r="BB52" s="648"/>
      <c r="BS52" s="537"/>
      <c r="BT52" s="537"/>
      <c r="BU52" s="537"/>
      <c r="BV52" s="537"/>
      <c r="BW52" s="537"/>
      <c r="BX52" s="537"/>
      <c r="BY52" s="537"/>
      <c r="BZ52" s="537"/>
      <c r="CA52" s="592"/>
      <c r="CB52" s="537"/>
      <c r="CC52" s="706"/>
      <c r="CD52" s="705"/>
      <c r="CE52" s="641"/>
    </row>
    <row r="53" spans="2:83" s="640" customFormat="1" ht="30" customHeight="1">
      <c r="B53" s="638"/>
      <c r="C53" s="622"/>
      <c r="D53" s="577"/>
      <c r="E53" s="537"/>
      <c r="F53" s="643"/>
      <c r="G53" s="643"/>
      <c r="H53" s="643"/>
      <c r="I53" s="537"/>
      <c r="K53" s="644"/>
      <c r="L53" s="645"/>
      <c r="M53" s="645"/>
      <c r="N53" s="645"/>
      <c r="O53" s="645"/>
      <c r="P53" s="585"/>
      <c r="Q53" s="646"/>
      <c r="R53" s="585"/>
      <c r="S53" s="585"/>
      <c r="T53" s="585"/>
      <c r="U53" s="585"/>
      <c r="W53" s="585"/>
      <c r="X53" s="585"/>
      <c r="Y53" s="585"/>
      <c r="Z53" s="585"/>
      <c r="AA53" s="585"/>
      <c r="AB53" s="585"/>
      <c r="AC53" s="585"/>
      <c r="AD53" s="585"/>
      <c r="AE53" s="585"/>
      <c r="AF53" s="585"/>
      <c r="AG53" s="585"/>
      <c r="AH53" s="585"/>
      <c r="AI53" s="585"/>
      <c r="AJ53" s="585"/>
      <c r="AK53" s="585"/>
      <c r="AL53" s="585"/>
      <c r="AM53" s="585"/>
      <c r="AN53" s="585"/>
      <c r="AO53" s="585"/>
      <c r="AP53" s="585"/>
      <c r="AQ53" s="585"/>
      <c r="AR53" s="585"/>
      <c r="AS53" s="585"/>
      <c r="AT53" s="585"/>
      <c r="AU53" s="585"/>
      <c r="AV53" s="585"/>
      <c r="AW53" s="585"/>
      <c r="AX53" s="585"/>
      <c r="AY53" s="585"/>
      <c r="AZ53" s="588"/>
      <c r="BA53" s="647"/>
      <c r="BB53" s="648"/>
      <c r="BS53" s="537"/>
      <c r="BT53" s="537"/>
      <c r="BU53" s="537"/>
      <c r="BV53" s="537"/>
      <c r="BW53" s="537"/>
      <c r="BX53" s="537"/>
      <c r="BY53" s="537"/>
      <c r="BZ53" s="537"/>
      <c r="CA53" s="592"/>
      <c r="CB53" s="537"/>
      <c r="CC53" s="706"/>
      <c r="CD53" s="705"/>
      <c r="CE53" s="641"/>
    </row>
    <row r="54" spans="2:83" s="640" customFormat="1" ht="30" customHeight="1">
      <c r="B54" s="638"/>
      <c r="C54" s="622"/>
      <c r="D54" s="585"/>
      <c r="E54" s="649"/>
      <c r="F54" s="585"/>
      <c r="G54" s="642"/>
      <c r="H54" s="593"/>
      <c r="I54" s="593"/>
      <c r="K54" s="650"/>
      <c r="L54" s="650"/>
      <c r="M54" s="650"/>
      <c r="N54" s="650"/>
      <c r="O54" s="650"/>
      <c r="Z54" s="585"/>
      <c r="AA54" s="585"/>
      <c r="AB54" s="585"/>
      <c r="AC54" s="585"/>
      <c r="AD54" s="585"/>
      <c r="AE54" s="585"/>
      <c r="AF54" s="585"/>
      <c r="AG54" s="585"/>
      <c r="AH54" s="585"/>
      <c r="AI54" s="585"/>
      <c r="AJ54" s="585"/>
      <c r="AK54" s="585"/>
      <c r="AL54" s="585"/>
      <c r="AM54" s="585"/>
      <c r="AN54" s="585"/>
      <c r="AO54" s="585"/>
      <c r="AP54" s="585"/>
      <c r="AQ54" s="651"/>
      <c r="AR54" s="585"/>
      <c r="AS54" s="585"/>
      <c r="AT54" s="585"/>
      <c r="AU54" s="585"/>
      <c r="AV54" s="585"/>
      <c r="AW54" s="585"/>
      <c r="AX54" s="585"/>
      <c r="AY54" s="585"/>
      <c r="AZ54" s="588"/>
      <c r="BA54" s="647"/>
      <c r="BB54" s="648"/>
      <c r="BS54" s="537"/>
      <c r="BT54" s="537"/>
      <c r="BU54" s="537"/>
      <c r="BV54" s="537"/>
      <c r="BW54" s="537"/>
      <c r="BX54" s="537"/>
      <c r="BY54" s="537"/>
      <c r="BZ54" s="537"/>
      <c r="CA54" s="620" t="s">
        <v>777</v>
      </c>
      <c r="CB54" s="537"/>
      <c r="CC54" s="706"/>
      <c r="CD54" s="705"/>
      <c r="CE54" s="641"/>
    </row>
    <row r="55" spans="2:83" s="640" customFormat="1" ht="30" customHeight="1">
      <c r="B55" s="638"/>
      <c r="C55" s="622"/>
      <c r="D55" s="1350" t="s">
        <v>726</v>
      </c>
      <c r="E55" s="550" t="s">
        <v>789</v>
      </c>
      <c r="F55" s="643"/>
      <c r="G55" s="643"/>
      <c r="H55" s="643"/>
      <c r="I55" s="537"/>
      <c r="J55" s="622"/>
      <c r="K55" s="644"/>
      <c r="L55" s="644"/>
      <c r="M55" s="644"/>
      <c r="N55" s="644"/>
      <c r="O55" s="644"/>
      <c r="P55" s="622"/>
      <c r="Q55" s="644"/>
      <c r="R55" s="622"/>
      <c r="S55" s="622"/>
      <c r="T55" s="622"/>
      <c r="U55" s="622"/>
      <c r="V55" s="622"/>
      <c r="W55" s="622"/>
      <c r="X55" s="622"/>
      <c r="Y55" s="622"/>
      <c r="AM55" s="585"/>
      <c r="AN55" s="585"/>
      <c r="AO55" s="585"/>
      <c r="AP55" s="585"/>
      <c r="AQ55" s="585"/>
      <c r="AR55" s="585"/>
      <c r="AS55" s="585"/>
      <c r="AT55" s="585"/>
      <c r="AU55" s="585"/>
      <c r="AV55" s="585"/>
      <c r="AW55" s="585"/>
      <c r="AX55" s="585"/>
      <c r="AY55" s="585"/>
      <c r="AZ55" s="588"/>
      <c r="BB55" s="622"/>
      <c r="BC55" s="622"/>
      <c r="BD55" s="622"/>
      <c r="BE55" s="622"/>
      <c r="BF55" s="622"/>
      <c r="BG55" s="622"/>
      <c r="BH55" s="622"/>
      <c r="BI55" s="622"/>
      <c r="BJ55" s="622"/>
      <c r="BK55" s="622"/>
      <c r="BL55" s="622"/>
      <c r="BM55" s="622"/>
      <c r="BN55" s="622"/>
      <c r="BO55" s="622"/>
      <c r="BP55" s="622"/>
      <c r="BQ55" s="1595">
        <v>31</v>
      </c>
      <c r="BR55" s="1596"/>
      <c r="BS55" s="1578"/>
      <c r="BT55" s="1579"/>
      <c r="BU55" s="1579"/>
      <c r="BV55" s="1579"/>
      <c r="BW55" s="1579"/>
      <c r="BX55" s="1579"/>
      <c r="BY55" s="1579"/>
      <c r="BZ55" s="1579"/>
      <c r="CA55" s="1580"/>
      <c r="CB55" s="1584" t="s">
        <v>790</v>
      </c>
      <c r="CC55" s="1585"/>
      <c r="CD55" s="705"/>
      <c r="CE55" s="641"/>
    </row>
    <row r="56" spans="2:83" s="640" customFormat="1" ht="30" customHeight="1">
      <c r="B56" s="638"/>
      <c r="C56" s="622"/>
      <c r="D56" s="537"/>
      <c r="E56" s="577" t="s">
        <v>791</v>
      </c>
      <c r="F56" s="643"/>
      <c r="G56" s="643"/>
      <c r="H56" s="643"/>
      <c r="I56" s="537"/>
      <c r="J56" s="622"/>
      <c r="K56" s="644"/>
      <c r="L56" s="645"/>
      <c r="M56" s="645"/>
      <c r="N56" s="652"/>
      <c r="O56" s="652"/>
      <c r="P56" s="622"/>
      <c r="Q56" s="646"/>
      <c r="R56" s="622"/>
      <c r="S56" s="622"/>
      <c r="T56" s="622"/>
      <c r="U56" s="622"/>
      <c r="V56" s="622"/>
      <c r="W56" s="622"/>
      <c r="X56" s="622"/>
      <c r="Y56" s="622"/>
      <c r="Z56" s="585"/>
      <c r="AA56" s="585"/>
      <c r="AB56" s="585"/>
      <c r="AC56" s="585"/>
      <c r="AD56" s="585"/>
      <c r="AE56" s="585"/>
      <c r="AF56" s="585"/>
      <c r="AG56" s="585"/>
      <c r="AH56" s="585"/>
      <c r="AI56" s="585"/>
      <c r="AJ56" s="585"/>
      <c r="AK56" s="585"/>
      <c r="AL56" s="585"/>
      <c r="AM56" s="585"/>
      <c r="AN56" s="585"/>
      <c r="AO56" s="585"/>
      <c r="AP56" s="585"/>
      <c r="AQ56" s="585"/>
      <c r="AR56" s="585"/>
      <c r="AS56" s="585"/>
      <c r="AT56" s="585"/>
      <c r="AU56" s="585"/>
      <c r="AV56" s="585"/>
      <c r="AW56" s="585"/>
      <c r="AX56" s="585"/>
      <c r="AY56" s="585"/>
      <c r="AZ56" s="588"/>
      <c r="BA56" s="647"/>
      <c r="BB56" s="653"/>
      <c r="BC56" s="622"/>
      <c r="BD56" s="622"/>
      <c r="BE56" s="622"/>
      <c r="BF56" s="622"/>
      <c r="BG56" s="622"/>
      <c r="BH56" s="622"/>
      <c r="BI56" s="622"/>
      <c r="BJ56" s="622"/>
      <c r="BK56" s="622"/>
      <c r="BL56" s="622"/>
      <c r="BM56" s="622"/>
      <c r="BN56" s="622"/>
      <c r="BO56" s="622"/>
      <c r="BP56" s="622"/>
      <c r="BQ56" s="1595"/>
      <c r="BR56" s="1596"/>
      <c r="BS56" s="1581"/>
      <c r="BT56" s="1582"/>
      <c r="BU56" s="1582"/>
      <c r="BV56" s="1582"/>
      <c r="BW56" s="1582"/>
      <c r="BX56" s="1582"/>
      <c r="BY56" s="1582"/>
      <c r="BZ56" s="1582"/>
      <c r="CA56" s="1583"/>
      <c r="CB56" s="1584"/>
      <c r="CC56" s="1585"/>
      <c r="CD56" s="705"/>
      <c r="CE56" s="641"/>
    </row>
    <row r="57" spans="2:83" s="640" customFormat="1" ht="30" customHeight="1">
      <c r="B57" s="638"/>
      <c r="C57" s="622"/>
      <c r="G57" s="643"/>
      <c r="H57" s="643"/>
      <c r="I57" s="537"/>
      <c r="K57" s="644"/>
      <c r="L57" s="645"/>
      <c r="M57" s="645"/>
      <c r="N57" s="645"/>
      <c r="O57" s="645"/>
      <c r="P57" s="585"/>
      <c r="Q57" s="646"/>
      <c r="R57" s="585"/>
      <c r="S57" s="585"/>
      <c r="T57" s="585"/>
      <c r="U57" s="585"/>
      <c r="W57" s="585"/>
      <c r="X57" s="585"/>
      <c r="Y57" s="585"/>
      <c r="Z57" s="585"/>
      <c r="AA57" s="585"/>
      <c r="AB57" s="585"/>
      <c r="AC57" s="585"/>
      <c r="AD57" s="585"/>
      <c r="AE57" s="585"/>
      <c r="AF57" s="585"/>
      <c r="AG57" s="585"/>
      <c r="AH57" s="585"/>
      <c r="AI57" s="585"/>
      <c r="AJ57" s="585"/>
      <c r="AK57" s="585"/>
      <c r="CC57" s="705"/>
      <c r="CD57" s="705"/>
      <c r="CE57" s="641"/>
    </row>
    <row r="58" spans="2:83" s="640" customFormat="1" ht="30" customHeight="1">
      <c r="B58" s="638"/>
      <c r="C58" s="622"/>
      <c r="D58" s="1350" t="s">
        <v>729</v>
      </c>
      <c r="E58" s="550" t="s">
        <v>792</v>
      </c>
      <c r="F58" s="643"/>
      <c r="K58" s="650"/>
      <c r="L58" s="650"/>
      <c r="M58" s="650"/>
      <c r="N58" s="650"/>
      <c r="O58" s="650"/>
      <c r="CC58" s="705"/>
      <c r="CD58" s="705"/>
      <c r="CE58" s="641"/>
    </row>
    <row r="59" spans="2:83" s="640" customFormat="1" ht="30" customHeight="1">
      <c r="B59" s="638"/>
      <c r="C59" s="622"/>
      <c r="D59" s="537"/>
      <c r="E59" s="577" t="s">
        <v>793</v>
      </c>
      <c r="F59" s="643"/>
      <c r="G59" s="639"/>
      <c r="H59" s="639"/>
      <c r="K59" s="644"/>
      <c r="L59" s="644"/>
      <c r="M59" s="644"/>
      <c r="N59" s="644"/>
      <c r="O59" s="644"/>
      <c r="P59" s="585"/>
      <c r="Q59" s="644"/>
      <c r="R59" s="585"/>
      <c r="S59" s="585"/>
      <c r="CA59" s="654"/>
      <c r="CC59" s="705"/>
      <c r="CD59" s="705"/>
      <c r="CE59" s="641"/>
    </row>
    <row r="60" spans="2:83" s="640" customFormat="1" ht="30" customHeight="1">
      <c r="B60" s="638"/>
      <c r="C60" s="622"/>
      <c r="D60" s="537"/>
      <c r="E60" s="537"/>
      <c r="F60" s="639"/>
      <c r="G60" s="639"/>
      <c r="H60" s="639"/>
      <c r="K60" s="644"/>
      <c r="L60" s="645"/>
      <c r="M60" s="645"/>
      <c r="N60" s="645"/>
      <c r="O60" s="645"/>
      <c r="P60" s="585"/>
      <c r="Q60" s="646"/>
      <c r="R60" s="585"/>
      <c r="S60" s="585"/>
      <c r="T60" s="585"/>
      <c r="U60" s="585"/>
      <c r="W60" s="585"/>
      <c r="X60" s="585"/>
      <c r="Y60" s="585"/>
      <c r="Z60" s="585"/>
      <c r="AA60" s="585"/>
      <c r="AB60" s="585"/>
      <c r="AC60" s="585"/>
      <c r="AD60" s="585"/>
      <c r="AE60" s="585"/>
      <c r="AF60" s="585"/>
      <c r="AG60" s="585"/>
      <c r="AH60" s="585"/>
      <c r="AI60" s="585"/>
      <c r="AJ60" s="585"/>
      <c r="AK60" s="585"/>
      <c r="AW60" s="654" t="s">
        <v>794</v>
      </c>
      <c r="CC60" s="705"/>
      <c r="CD60" s="705"/>
      <c r="CE60" s="641"/>
    </row>
    <row r="61" spans="2:83" s="640" customFormat="1" ht="30" customHeight="1">
      <c r="B61" s="638"/>
      <c r="C61" s="622"/>
      <c r="D61" s="622"/>
      <c r="E61" s="1586"/>
      <c r="F61" s="1587"/>
      <c r="G61" s="1587"/>
      <c r="H61" s="1587"/>
      <c r="I61" s="1587"/>
      <c r="J61" s="1587"/>
      <c r="K61" s="1587"/>
      <c r="L61" s="1587"/>
      <c r="M61" s="1587"/>
      <c r="N61" s="1587"/>
      <c r="O61" s="1587"/>
      <c r="P61" s="1587"/>
      <c r="Q61" s="1587"/>
      <c r="R61" s="1587"/>
      <c r="S61" s="1587"/>
      <c r="T61" s="1587"/>
      <c r="U61" s="1587"/>
      <c r="V61" s="1587"/>
      <c r="W61" s="1587"/>
      <c r="X61" s="1587"/>
      <c r="Y61" s="1587"/>
      <c r="Z61" s="1587"/>
      <c r="AA61" s="1587"/>
      <c r="AB61" s="1587"/>
      <c r="AC61" s="1587"/>
      <c r="AD61" s="1587"/>
      <c r="AE61" s="1587"/>
      <c r="AF61" s="1587"/>
      <c r="AG61" s="1587"/>
      <c r="AH61" s="1587"/>
      <c r="AI61" s="1587"/>
      <c r="AJ61" s="1587"/>
      <c r="AK61" s="1587"/>
      <c r="AL61" s="1587"/>
      <c r="AM61" s="1587"/>
      <c r="AN61" s="1587"/>
      <c r="AO61" s="1587"/>
      <c r="AP61" s="1587"/>
      <c r="AQ61" s="1587"/>
      <c r="AR61" s="1587"/>
      <c r="AS61" s="1587"/>
      <c r="AT61" s="1587"/>
      <c r="AU61" s="1587"/>
      <c r="AV61" s="1587"/>
      <c r="AW61" s="1588"/>
      <c r="BQ61" s="1595">
        <v>32</v>
      </c>
      <c r="BR61" s="1596"/>
      <c r="BS61" s="1578"/>
      <c r="BT61" s="1579"/>
      <c r="BU61" s="1579"/>
      <c r="BV61" s="1579"/>
      <c r="BW61" s="1579"/>
      <c r="BX61" s="1579"/>
      <c r="BY61" s="1579"/>
      <c r="BZ61" s="1579"/>
      <c r="CA61" s="1580"/>
      <c r="CB61" s="1589" t="s">
        <v>790</v>
      </c>
      <c r="CC61" s="1590"/>
      <c r="CD61" s="705"/>
      <c r="CE61" s="641"/>
    </row>
    <row r="62" spans="2:83" s="640" customFormat="1" ht="30" customHeight="1">
      <c r="B62" s="638"/>
      <c r="C62" s="622"/>
      <c r="D62" s="649"/>
      <c r="E62" s="1589"/>
      <c r="F62" s="1590"/>
      <c r="G62" s="1590"/>
      <c r="H62" s="1590"/>
      <c r="I62" s="1590"/>
      <c r="J62" s="1590"/>
      <c r="K62" s="1590"/>
      <c r="L62" s="1590"/>
      <c r="M62" s="1590"/>
      <c r="N62" s="1590"/>
      <c r="O62" s="1590"/>
      <c r="P62" s="1590"/>
      <c r="Q62" s="1590"/>
      <c r="R62" s="1590"/>
      <c r="S62" s="1590"/>
      <c r="T62" s="1590"/>
      <c r="U62" s="1590"/>
      <c r="V62" s="1590"/>
      <c r="W62" s="1590"/>
      <c r="X62" s="1590"/>
      <c r="Y62" s="1590"/>
      <c r="Z62" s="1590"/>
      <c r="AA62" s="1590"/>
      <c r="AB62" s="1590"/>
      <c r="AC62" s="1590"/>
      <c r="AD62" s="1590"/>
      <c r="AE62" s="1590"/>
      <c r="AF62" s="1590"/>
      <c r="AG62" s="1590"/>
      <c r="AH62" s="1590"/>
      <c r="AI62" s="1590"/>
      <c r="AJ62" s="1590"/>
      <c r="AK62" s="1590"/>
      <c r="AL62" s="1590"/>
      <c r="AM62" s="1590"/>
      <c r="AN62" s="1590"/>
      <c r="AO62" s="1590"/>
      <c r="AP62" s="1590"/>
      <c r="AQ62" s="1590"/>
      <c r="AR62" s="1590"/>
      <c r="AS62" s="1590"/>
      <c r="AT62" s="1590"/>
      <c r="AU62" s="1590"/>
      <c r="AV62" s="1590"/>
      <c r="AW62" s="1591"/>
      <c r="BQ62" s="1595"/>
      <c r="BR62" s="1596"/>
      <c r="BS62" s="1581"/>
      <c r="BT62" s="1582"/>
      <c r="BU62" s="1582"/>
      <c r="BV62" s="1582"/>
      <c r="BW62" s="1582"/>
      <c r="BX62" s="1582"/>
      <c r="BY62" s="1582"/>
      <c r="BZ62" s="1582"/>
      <c r="CA62" s="1583"/>
      <c r="CB62" s="1589"/>
      <c r="CC62" s="1590"/>
      <c r="CD62" s="705"/>
      <c r="CE62" s="641"/>
    </row>
    <row r="63" spans="2:83" s="640" customFormat="1" ht="15" customHeight="1">
      <c r="B63" s="638"/>
      <c r="C63" s="622"/>
      <c r="D63" s="537"/>
      <c r="E63" s="1589"/>
      <c r="F63" s="1590"/>
      <c r="G63" s="1590"/>
      <c r="H63" s="1590"/>
      <c r="I63" s="1590"/>
      <c r="J63" s="1590"/>
      <c r="K63" s="1590"/>
      <c r="L63" s="1590"/>
      <c r="M63" s="1590"/>
      <c r="N63" s="1590"/>
      <c r="O63" s="1590"/>
      <c r="P63" s="1590"/>
      <c r="Q63" s="1590"/>
      <c r="R63" s="1590"/>
      <c r="S63" s="1590"/>
      <c r="T63" s="1590"/>
      <c r="U63" s="1590"/>
      <c r="V63" s="1590"/>
      <c r="W63" s="1590"/>
      <c r="X63" s="1590"/>
      <c r="Y63" s="1590"/>
      <c r="Z63" s="1590"/>
      <c r="AA63" s="1590"/>
      <c r="AB63" s="1590"/>
      <c r="AC63" s="1590"/>
      <c r="AD63" s="1590"/>
      <c r="AE63" s="1590"/>
      <c r="AF63" s="1590"/>
      <c r="AG63" s="1590"/>
      <c r="AH63" s="1590"/>
      <c r="AI63" s="1590"/>
      <c r="AJ63" s="1590"/>
      <c r="AK63" s="1590"/>
      <c r="AL63" s="1590"/>
      <c r="AM63" s="1590"/>
      <c r="AN63" s="1590"/>
      <c r="AO63" s="1590"/>
      <c r="AP63" s="1590"/>
      <c r="AQ63" s="1590"/>
      <c r="AR63" s="1590"/>
      <c r="AS63" s="1590"/>
      <c r="AT63" s="1590"/>
      <c r="AU63" s="1590"/>
      <c r="AV63" s="1590"/>
      <c r="AW63" s="1591"/>
      <c r="CC63" s="705"/>
      <c r="CD63" s="705"/>
      <c r="CE63" s="641"/>
    </row>
    <row r="64" spans="2:83" s="640" customFormat="1" ht="30" customHeight="1">
      <c r="B64" s="638"/>
      <c r="C64" s="622"/>
      <c r="E64" s="1589"/>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c r="AI64" s="1590"/>
      <c r="AJ64" s="1590"/>
      <c r="AK64" s="1590"/>
      <c r="AL64" s="1590"/>
      <c r="AM64" s="1590"/>
      <c r="AN64" s="1590"/>
      <c r="AO64" s="1590"/>
      <c r="AP64" s="1590"/>
      <c r="AQ64" s="1590"/>
      <c r="AR64" s="1590"/>
      <c r="AS64" s="1590"/>
      <c r="AT64" s="1590"/>
      <c r="AU64" s="1590"/>
      <c r="AV64" s="1590"/>
      <c r="AW64" s="1591"/>
      <c r="CC64" s="705"/>
      <c r="CD64" s="705"/>
      <c r="CE64" s="641"/>
    </row>
    <row r="65" spans="2:83" s="640" customFormat="1" ht="30" customHeight="1">
      <c r="B65" s="638"/>
      <c r="C65" s="622"/>
      <c r="D65" s="649"/>
      <c r="E65" s="1589"/>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c r="AI65" s="1590"/>
      <c r="AJ65" s="1590"/>
      <c r="AK65" s="1590"/>
      <c r="AL65" s="1590"/>
      <c r="AM65" s="1590"/>
      <c r="AN65" s="1590"/>
      <c r="AO65" s="1590"/>
      <c r="AP65" s="1590"/>
      <c r="AQ65" s="1590"/>
      <c r="AR65" s="1590"/>
      <c r="AS65" s="1590"/>
      <c r="AT65" s="1590"/>
      <c r="AU65" s="1590"/>
      <c r="AV65" s="1590"/>
      <c r="AW65" s="1591"/>
      <c r="CC65" s="705"/>
      <c r="CD65" s="705"/>
      <c r="CE65" s="641"/>
    </row>
    <row r="66" spans="2:83" s="640" customFormat="1" ht="15" customHeight="1">
      <c r="B66" s="638"/>
      <c r="C66" s="622"/>
      <c r="D66" s="537"/>
      <c r="E66" s="1589"/>
      <c r="F66" s="1590"/>
      <c r="G66" s="1590"/>
      <c r="H66" s="1590"/>
      <c r="I66" s="1590"/>
      <c r="J66" s="1590"/>
      <c r="K66" s="1590"/>
      <c r="L66" s="1590"/>
      <c r="M66" s="1590"/>
      <c r="N66" s="1590"/>
      <c r="O66" s="1590"/>
      <c r="P66" s="1590"/>
      <c r="Q66" s="1590"/>
      <c r="R66" s="1590"/>
      <c r="S66" s="1590"/>
      <c r="T66" s="1590"/>
      <c r="U66" s="1590"/>
      <c r="V66" s="1590"/>
      <c r="W66" s="1590"/>
      <c r="X66" s="1590"/>
      <c r="Y66" s="1590"/>
      <c r="Z66" s="1590"/>
      <c r="AA66" s="1590"/>
      <c r="AB66" s="1590"/>
      <c r="AC66" s="1590"/>
      <c r="AD66" s="1590"/>
      <c r="AE66" s="1590"/>
      <c r="AF66" s="1590"/>
      <c r="AG66" s="1590"/>
      <c r="AH66" s="1590"/>
      <c r="AI66" s="1590"/>
      <c r="AJ66" s="1590"/>
      <c r="AK66" s="1590"/>
      <c r="AL66" s="1590"/>
      <c r="AM66" s="1590"/>
      <c r="AN66" s="1590"/>
      <c r="AO66" s="1590"/>
      <c r="AP66" s="1590"/>
      <c r="AQ66" s="1590"/>
      <c r="AR66" s="1590"/>
      <c r="AS66" s="1590"/>
      <c r="AT66" s="1590"/>
      <c r="AU66" s="1590"/>
      <c r="AV66" s="1590"/>
      <c r="AW66" s="1591"/>
      <c r="CB66" s="622"/>
      <c r="CC66" s="707"/>
      <c r="CD66" s="705"/>
      <c r="CE66" s="641"/>
    </row>
    <row r="67" spans="2:83" s="640" customFormat="1" ht="30" customHeight="1">
      <c r="B67" s="638"/>
      <c r="E67" s="1589"/>
      <c r="F67" s="1590"/>
      <c r="G67" s="1590"/>
      <c r="H67" s="1590"/>
      <c r="I67" s="1590"/>
      <c r="J67" s="1590"/>
      <c r="K67" s="1590"/>
      <c r="L67" s="1590"/>
      <c r="M67" s="1590"/>
      <c r="N67" s="1590"/>
      <c r="O67" s="1590"/>
      <c r="P67" s="1590"/>
      <c r="Q67" s="1590"/>
      <c r="R67" s="1590"/>
      <c r="S67" s="1590"/>
      <c r="T67" s="1590"/>
      <c r="U67" s="1590"/>
      <c r="V67" s="1590"/>
      <c r="W67" s="1590"/>
      <c r="X67" s="1590"/>
      <c r="Y67" s="1590"/>
      <c r="Z67" s="1590"/>
      <c r="AA67" s="1590"/>
      <c r="AB67" s="1590"/>
      <c r="AC67" s="1590"/>
      <c r="AD67" s="1590"/>
      <c r="AE67" s="1590"/>
      <c r="AF67" s="1590"/>
      <c r="AG67" s="1590"/>
      <c r="AH67" s="1590"/>
      <c r="AI67" s="1590"/>
      <c r="AJ67" s="1590"/>
      <c r="AK67" s="1590"/>
      <c r="AL67" s="1590"/>
      <c r="AM67" s="1590"/>
      <c r="AN67" s="1590"/>
      <c r="AO67" s="1590"/>
      <c r="AP67" s="1590"/>
      <c r="AQ67" s="1590"/>
      <c r="AR67" s="1590"/>
      <c r="AS67" s="1590"/>
      <c r="AT67" s="1590"/>
      <c r="AU67" s="1590"/>
      <c r="AV67" s="1590"/>
      <c r="AW67" s="1591"/>
      <c r="BN67" s="650" t="s">
        <v>795</v>
      </c>
      <c r="BS67" s="1586">
        <f>BS55+BS61</f>
        <v>0</v>
      </c>
      <c r="BT67" s="1587"/>
      <c r="BU67" s="1587"/>
      <c r="BV67" s="1587"/>
      <c r="BW67" s="1587"/>
      <c r="BX67" s="1587"/>
      <c r="BY67" s="1587"/>
      <c r="BZ67" s="1587"/>
      <c r="CA67" s="1588"/>
      <c r="CB67" s="1589" t="s">
        <v>790</v>
      </c>
      <c r="CC67" s="1590"/>
      <c r="CD67" s="705"/>
      <c r="CE67" s="641"/>
    </row>
    <row r="68" spans="2:83" s="640" customFormat="1" ht="30" customHeight="1">
      <c r="B68" s="638"/>
      <c r="D68" s="649"/>
      <c r="E68" s="1592"/>
      <c r="F68" s="1593"/>
      <c r="G68" s="1593"/>
      <c r="H68" s="1593"/>
      <c r="I68" s="1593"/>
      <c r="J68" s="1593"/>
      <c r="K68" s="1593"/>
      <c r="L68" s="1593"/>
      <c r="M68" s="1593"/>
      <c r="N68" s="1593"/>
      <c r="O68" s="1593"/>
      <c r="P68" s="1593"/>
      <c r="Q68" s="1593"/>
      <c r="R68" s="1593"/>
      <c r="S68" s="1593"/>
      <c r="T68" s="1593"/>
      <c r="U68" s="1593"/>
      <c r="V68" s="1593"/>
      <c r="W68" s="1593"/>
      <c r="X68" s="1593"/>
      <c r="Y68" s="1593"/>
      <c r="Z68" s="1593"/>
      <c r="AA68" s="1593"/>
      <c r="AB68" s="1593"/>
      <c r="AC68" s="1593"/>
      <c r="AD68" s="1593"/>
      <c r="AE68" s="1593"/>
      <c r="AF68" s="1593"/>
      <c r="AG68" s="1593"/>
      <c r="AH68" s="1593"/>
      <c r="AI68" s="1593"/>
      <c r="AJ68" s="1593"/>
      <c r="AK68" s="1593"/>
      <c r="AL68" s="1593"/>
      <c r="AM68" s="1593"/>
      <c r="AN68" s="1593"/>
      <c r="AO68" s="1593"/>
      <c r="AP68" s="1593"/>
      <c r="AQ68" s="1593"/>
      <c r="AR68" s="1593"/>
      <c r="AS68" s="1593"/>
      <c r="AT68" s="1593"/>
      <c r="AU68" s="1593"/>
      <c r="AV68" s="1593"/>
      <c r="AW68" s="1594"/>
      <c r="BN68" s="655" t="s">
        <v>796</v>
      </c>
      <c r="BS68" s="1592"/>
      <c r="BT68" s="1593"/>
      <c r="BU68" s="1593"/>
      <c r="BV68" s="1593"/>
      <c r="BW68" s="1593"/>
      <c r="BX68" s="1593"/>
      <c r="BY68" s="1593"/>
      <c r="BZ68" s="1593"/>
      <c r="CA68" s="1594"/>
      <c r="CB68" s="1589"/>
      <c r="CC68" s="1590"/>
      <c r="CD68" s="705"/>
      <c r="CE68" s="641"/>
    </row>
    <row r="69" spans="2:83" s="640" customFormat="1" ht="30" customHeight="1">
      <c r="B69" s="638"/>
      <c r="D69" s="656"/>
      <c r="E69" s="597"/>
      <c r="F69" s="597"/>
      <c r="G69" s="597"/>
      <c r="H69" s="597"/>
      <c r="I69" s="597"/>
      <c r="J69" s="597"/>
      <c r="K69" s="597"/>
      <c r="L69" s="597"/>
      <c r="M69" s="597"/>
      <c r="N69" s="597"/>
      <c r="O69" s="597"/>
      <c r="P69" s="597"/>
      <c r="Q69" s="597"/>
      <c r="R69" s="597"/>
      <c r="S69" s="597"/>
      <c r="T69" s="597"/>
      <c r="U69" s="597"/>
      <c r="V69" s="597"/>
      <c r="W69" s="597"/>
      <c r="X69" s="597"/>
      <c r="Y69" s="597"/>
      <c r="Z69" s="597"/>
      <c r="AA69" s="597"/>
      <c r="AB69" s="597"/>
      <c r="AC69" s="597"/>
      <c r="AD69" s="597"/>
      <c r="AE69" s="597"/>
      <c r="AF69" s="597"/>
      <c r="AG69" s="597"/>
      <c r="AH69" s="597"/>
      <c r="AI69" s="597"/>
      <c r="AJ69" s="597"/>
      <c r="AK69" s="597"/>
      <c r="AL69" s="597"/>
      <c r="AM69" s="597"/>
      <c r="AN69" s="597"/>
      <c r="AO69" s="597"/>
      <c r="AP69" s="597"/>
      <c r="AQ69" s="597"/>
      <c r="AR69" s="597"/>
      <c r="AS69" s="597"/>
      <c r="AT69" s="597"/>
      <c r="AU69" s="597"/>
      <c r="AV69" s="597"/>
      <c r="AW69" s="597"/>
      <c r="BN69" s="655"/>
      <c r="BS69" s="597"/>
      <c r="BT69" s="597"/>
      <c r="BU69" s="597"/>
      <c r="BV69" s="597"/>
      <c r="BW69" s="597"/>
      <c r="BX69" s="597"/>
      <c r="BY69" s="597"/>
      <c r="BZ69" s="597"/>
      <c r="CA69" s="597"/>
      <c r="CB69" s="657"/>
      <c r="CC69" s="657"/>
      <c r="CE69" s="641"/>
    </row>
    <row r="70" spans="2:83" s="640" customFormat="1" ht="30" customHeight="1">
      <c r="B70" s="658"/>
      <c r="C70" s="659"/>
      <c r="D70" s="660" t="s">
        <v>797</v>
      </c>
      <c r="E70" s="661"/>
      <c r="F70" s="661"/>
      <c r="G70" s="661"/>
      <c r="H70" s="661"/>
      <c r="I70" s="661"/>
      <c r="J70" s="661"/>
      <c r="K70" s="661"/>
      <c r="L70" s="661"/>
      <c r="M70" s="661"/>
      <c r="N70" s="661"/>
      <c r="O70" s="661"/>
      <c r="P70" s="661"/>
      <c r="Q70" s="661"/>
      <c r="R70" s="661"/>
      <c r="S70" s="661"/>
      <c r="T70" s="661"/>
      <c r="U70" s="661"/>
      <c r="V70" s="661"/>
      <c r="W70" s="661"/>
      <c r="X70" s="661"/>
      <c r="Y70" s="661"/>
      <c r="Z70" s="661"/>
      <c r="AA70" s="661"/>
      <c r="AB70" s="661"/>
      <c r="AC70" s="661"/>
      <c r="AD70" s="661"/>
      <c r="AE70" s="661"/>
      <c r="AF70" s="661"/>
      <c r="AG70" s="661"/>
      <c r="AH70" s="661"/>
      <c r="AI70" s="661"/>
      <c r="AJ70" s="661"/>
      <c r="AK70" s="661"/>
      <c r="AL70" s="661"/>
      <c r="AM70" s="661"/>
      <c r="AN70" s="661"/>
      <c r="AO70" s="661"/>
      <c r="AP70" s="661"/>
      <c r="AQ70" s="661"/>
      <c r="AR70" s="661"/>
      <c r="AS70" s="661"/>
      <c r="AT70" s="661"/>
      <c r="AU70" s="661"/>
      <c r="AV70" s="661"/>
      <c r="AW70" s="661"/>
      <c r="AX70" s="661"/>
      <c r="AY70" s="661"/>
      <c r="AZ70" s="661"/>
      <c r="BA70" s="659"/>
      <c r="BB70" s="659"/>
      <c r="BC70" s="659"/>
      <c r="BD70" s="659"/>
      <c r="BE70" s="659"/>
      <c r="BF70" s="662"/>
      <c r="BG70" s="662"/>
      <c r="BH70" s="662"/>
      <c r="BI70" s="662"/>
      <c r="BJ70" s="659"/>
      <c r="BK70" s="659"/>
      <c r="BL70" s="659"/>
      <c r="BM70" s="659"/>
      <c r="BN70" s="659"/>
      <c r="BO70" s="659"/>
      <c r="BP70" s="663"/>
      <c r="BQ70" s="659"/>
      <c r="BR70" s="659"/>
      <c r="BS70" s="659"/>
      <c r="BT70" s="659"/>
      <c r="BU70" s="659"/>
      <c r="BV70" s="659"/>
      <c r="BW70" s="659"/>
      <c r="BX70" s="659"/>
      <c r="BY70" s="659"/>
      <c r="BZ70" s="659"/>
      <c r="CA70" s="659"/>
      <c r="CB70" s="659"/>
      <c r="CC70" s="659"/>
      <c r="CD70" s="659"/>
      <c r="CE70" s="664"/>
    </row>
    <row r="71" spans="2:83" s="640" customFormat="1" ht="30" customHeight="1">
      <c r="B71" s="665"/>
      <c r="C71" s="624"/>
      <c r="D71" s="666"/>
      <c r="E71" s="667"/>
      <c r="F71" s="667"/>
      <c r="G71" s="667"/>
      <c r="H71" s="667"/>
      <c r="I71" s="667"/>
      <c r="J71" s="667"/>
      <c r="K71" s="667"/>
      <c r="L71" s="667"/>
      <c r="M71" s="667"/>
      <c r="N71" s="667"/>
      <c r="O71" s="667"/>
      <c r="P71" s="667"/>
      <c r="Q71" s="667"/>
      <c r="R71" s="667"/>
      <c r="S71" s="667"/>
      <c r="T71" s="667"/>
      <c r="U71" s="667"/>
      <c r="V71" s="667"/>
      <c r="W71" s="667"/>
      <c r="X71" s="667"/>
      <c r="Y71" s="667"/>
      <c r="Z71" s="667"/>
      <c r="AA71" s="667"/>
      <c r="AB71" s="667"/>
      <c r="AC71" s="667"/>
      <c r="AD71" s="667"/>
      <c r="AE71" s="667"/>
      <c r="AF71" s="667"/>
      <c r="AG71" s="667"/>
      <c r="AH71" s="667"/>
      <c r="AI71" s="667"/>
      <c r="AJ71" s="667"/>
      <c r="AK71" s="667"/>
      <c r="AL71" s="667"/>
      <c r="AM71" s="667"/>
      <c r="AN71" s="667"/>
      <c r="AO71" s="667"/>
      <c r="AP71" s="667"/>
      <c r="AQ71" s="667"/>
      <c r="AR71" s="667"/>
      <c r="AS71" s="667"/>
      <c r="AT71" s="667"/>
      <c r="AU71" s="667"/>
      <c r="AV71" s="667"/>
      <c r="AW71" s="667"/>
      <c r="AX71" s="667"/>
      <c r="AY71" s="667"/>
      <c r="AZ71" s="667"/>
      <c r="BA71" s="624"/>
      <c r="BB71" s="624"/>
      <c r="BC71" s="624"/>
      <c r="BD71" s="624"/>
      <c r="BE71" s="624"/>
      <c r="BF71" s="668"/>
      <c r="BG71" s="668"/>
      <c r="BH71" s="668"/>
      <c r="BI71" s="668"/>
      <c r="BJ71" s="624"/>
      <c r="BK71" s="624"/>
      <c r="BL71" s="1345"/>
      <c r="BM71" s="1345"/>
      <c r="BN71" s="624"/>
      <c r="BO71" s="624"/>
      <c r="BP71" s="624"/>
      <c r="BQ71" s="624"/>
      <c r="BR71" s="624"/>
      <c r="BS71" s="624"/>
      <c r="BT71" s="624"/>
      <c r="BU71" s="624"/>
      <c r="BV71" s="624"/>
      <c r="BW71" s="624"/>
      <c r="BX71" s="669"/>
      <c r="BY71" s="669"/>
      <c r="BZ71" s="669"/>
      <c r="CA71" s="559"/>
      <c r="CB71" s="620" t="s">
        <v>777</v>
      </c>
      <c r="CC71" s="624"/>
      <c r="CD71" s="624"/>
      <c r="CE71" s="670"/>
    </row>
    <row r="72" spans="2:83" s="640" customFormat="1" ht="30" customHeight="1">
      <c r="B72" s="665"/>
      <c r="C72" s="624"/>
      <c r="D72" s="560" t="s">
        <v>778</v>
      </c>
      <c r="E72" s="559"/>
      <c r="F72" s="660" t="s">
        <v>798</v>
      </c>
      <c r="G72" s="559"/>
      <c r="H72" s="559"/>
      <c r="I72" s="559"/>
      <c r="J72" s="559"/>
      <c r="K72" s="559"/>
      <c r="L72" s="559"/>
      <c r="M72" s="559"/>
      <c r="N72" s="559"/>
      <c r="O72" s="559"/>
      <c r="P72" s="559"/>
      <c r="Q72" s="559"/>
      <c r="R72" s="667"/>
      <c r="S72" s="667"/>
      <c r="T72" s="667"/>
      <c r="U72" s="667"/>
      <c r="V72" s="667"/>
      <c r="W72" s="667"/>
      <c r="X72" s="667"/>
      <c r="Y72" s="667"/>
      <c r="Z72" s="667"/>
      <c r="AA72" s="667"/>
      <c r="AB72" s="667"/>
      <c r="AC72" s="667"/>
      <c r="AD72" s="667"/>
      <c r="AE72" s="667"/>
      <c r="AF72" s="667"/>
      <c r="AG72" s="667"/>
      <c r="AH72" s="667"/>
      <c r="AI72" s="667"/>
      <c r="AJ72" s="667"/>
      <c r="AK72" s="667"/>
      <c r="AL72" s="667"/>
      <c r="AM72" s="667"/>
      <c r="AN72" s="667"/>
      <c r="AO72" s="667"/>
      <c r="AP72" s="667"/>
      <c r="AQ72" s="667"/>
      <c r="AR72" s="667"/>
      <c r="AS72" s="667"/>
      <c r="AT72" s="667"/>
      <c r="AU72" s="667"/>
      <c r="AV72" s="667"/>
      <c r="AW72" s="667"/>
      <c r="AX72" s="667"/>
      <c r="AY72" s="667"/>
      <c r="AZ72" s="667"/>
      <c r="BA72" s="624"/>
      <c r="BB72" s="624"/>
      <c r="BC72" s="624"/>
      <c r="BD72" s="624"/>
      <c r="BE72" s="624"/>
      <c r="BF72" s="668"/>
      <c r="BG72" s="668"/>
      <c r="BH72" s="668"/>
      <c r="BI72" s="668"/>
      <c r="BJ72" s="624"/>
      <c r="BK72" s="1571">
        <v>34</v>
      </c>
      <c r="BL72" s="1571"/>
      <c r="BM72" s="671"/>
      <c r="BN72" s="1572"/>
      <c r="BO72" s="1573"/>
      <c r="BP72" s="1573"/>
      <c r="BQ72" s="1573"/>
      <c r="BR72" s="1573"/>
      <c r="BS72" s="1573"/>
      <c r="BT72" s="1573"/>
      <c r="BU72" s="1573"/>
      <c r="BV72" s="1573"/>
      <c r="BW72" s="1573"/>
      <c r="BX72" s="1573"/>
      <c r="BY72" s="1573"/>
      <c r="BZ72" s="1573"/>
      <c r="CA72" s="1573"/>
      <c r="CB72" s="1574"/>
      <c r="CC72" s="624"/>
      <c r="CD72" s="624"/>
      <c r="CE72" s="670"/>
    </row>
    <row r="73" spans="2:83" s="640" customFormat="1" ht="30" customHeight="1">
      <c r="B73" s="665"/>
      <c r="C73" s="624"/>
      <c r="D73" s="672"/>
      <c r="E73" s="541"/>
      <c r="F73" s="673" t="s">
        <v>799</v>
      </c>
      <c r="G73" s="541"/>
      <c r="H73" s="541"/>
      <c r="I73" s="541"/>
      <c r="J73" s="541"/>
      <c r="K73" s="541"/>
      <c r="L73" s="541"/>
      <c r="M73" s="559"/>
      <c r="N73" s="541"/>
      <c r="O73" s="541"/>
      <c r="P73" s="541"/>
      <c r="Q73" s="559"/>
      <c r="R73" s="667"/>
      <c r="S73" s="667"/>
      <c r="T73" s="667"/>
      <c r="U73" s="667"/>
      <c r="V73" s="667"/>
      <c r="W73" s="667"/>
      <c r="X73" s="667"/>
      <c r="Y73" s="667"/>
      <c r="Z73" s="667"/>
      <c r="AA73" s="667"/>
      <c r="AB73" s="667"/>
      <c r="AC73" s="667"/>
      <c r="AD73" s="667"/>
      <c r="AE73" s="667"/>
      <c r="AF73" s="667"/>
      <c r="AG73" s="667"/>
      <c r="AH73" s="667"/>
      <c r="AI73" s="667"/>
      <c r="AJ73" s="667"/>
      <c r="AK73" s="667"/>
      <c r="AL73" s="667"/>
      <c r="AM73" s="667"/>
      <c r="AN73" s="667"/>
      <c r="AO73" s="667"/>
      <c r="AP73" s="667"/>
      <c r="AQ73" s="667"/>
      <c r="AR73" s="667"/>
      <c r="AS73" s="667"/>
      <c r="AT73" s="667"/>
      <c r="AU73" s="667"/>
      <c r="AV73" s="667"/>
      <c r="AW73" s="667"/>
      <c r="AX73" s="667"/>
      <c r="AY73" s="667"/>
      <c r="AZ73" s="667"/>
      <c r="BA73" s="624"/>
      <c r="BB73" s="624"/>
      <c r="BC73" s="624"/>
      <c r="BD73" s="624"/>
      <c r="BE73" s="624"/>
      <c r="BF73" s="668"/>
      <c r="BG73" s="668"/>
      <c r="BH73" s="668"/>
      <c r="BI73" s="668"/>
      <c r="BJ73" s="624"/>
      <c r="BK73" s="1571"/>
      <c r="BL73" s="1571"/>
      <c r="BM73" s="621"/>
      <c r="BN73" s="1575"/>
      <c r="BO73" s="1576"/>
      <c r="BP73" s="1576"/>
      <c r="BQ73" s="1576"/>
      <c r="BR73" s="1576"/>
      <c r="BS73" s="1576"/>
      <c r="BT73" s="1576"/>
      <c r="BU73" s="1576"/>
      <c r="BV73" s="1576"/>
      <c r="BW73" s="1576"/>
      <c r="BX73" s="1576"/>
      <c r="BY73" s="1576"/>
      <c r="BZ73" s="1576"/>
      <c r="CA73" s="1576"/>
      <c r="CB73" s="1577"/>
      <c r="CC73" s="624"/>
      <c r="CD73" s="624"/>
      <c r="CE73" s="670"/>
    </row>
    <row r="74" spans="2:83" s="640" customFormat="1" ht="30" customHeight="1">
      <c r="B74" s="665"/>
      <c r="C74" s="624"/>
      <c r="D74" s="667"/>
      <c r="E74" s="667"/>
      <c r="F74" s="667"/>
      <c r="G74" s="667"/>
      <c r="H74" s="667"/>
      <c r="I74" s="667"/>
      <c r="J74" s="667"/>
      <c r="K74" s="667"/>
      <c r="L74" s="667"/>
      <c r="M74" s="667"/>
      <c r="N74" s="667"/>
      <c r="O74" s="667"/>
      <c r="P74" s="667"/>
      <c r="Q74" s="667"/>
      <c r="R74" s="667"/>
      <c r="S74" s="667"/>
      <c r="T74" s="667"/>
      <c r="U74" s="667"/>
      <c r="V74" s="667"/>
      <c r="W74" s="667"/>
      <c r="X74" s="667"/>
      <c r="Y74" s="667"/>
      <c r="Z74" s="667"/>
      <c r="AA74" s="667"/>
      <c r="AB74" s="667"/>
      <c r="AC74" s="667"/>
      <c r="AD74" s="667"/>
      <c r="AE74" s="667"/>
      <c r="AF74" s="667"/>
      <c r="AG74" s="667"/>
      <c r="AH74" s="667"/>
      <c r="AI74" s="667"/>
      <c r="AJ74" s="667"/>
      <c r="AK74" s="667"/>
      <c r="AL74" s="667"/>
      <c r="AM74" s="667"/>
      <c r="AN74" s="667"/>
      <c r="AO74" s="667"/>
      <c r="AP74" s="667"/>
      <c r="AQ74" s="667"/>
      <c r="AR74" s="667"/>
      <c r="AS74" s="667"/>
      <c r="AT74" s="667"/>
      <c r="AU74" s="667"/>
      <c r="AV74" s="667"/>
      <c r="AW74" s="667"/>
      <c r="AX74" s="667"/>
      <c r="AY74" s="667"/>
      <c r="AZ74" s="667"/>
      <c r="BA74" s="624"/>
      <c r="BB74" s="624"/>
      <c r="BC74" s="624"/>
      <c r="BD74" s="624"/>
      <c r="BE74" s="624"/>
      <c r="BF74" s="668"/>
      <c r="BG74" s="668"/>
      <c r="BH74" s="668"/>
      <c r="BI74" s="668"/>
      <c r="BJ74" s="624"/>
      <c r="BK74" s="624"/>
      <c r="BL74" s="621"/>
      <c r="BM74" s="621"/>
      <c r="BN74" s="559"/>
      <c r="BO74" s="559"/>
      <c r="BP74" s="559"/>
      <c r="BQ74" s="559"/>
      <c r="BR74" s="559"/>
      <c r="BS74" s="559"/>
      <c r="BT74" s="559"/>
      <c r="BU74" s="559"/>
      <c r="BV74" s="559"/>
      <c r="BW74" s="559"/>
      <c r="BX74" s="559"/>
      <c r="BY74" s="559"/>
      <c r="BZ74" s="559"/>
      <c r="CA74" s="559"/>
      <c r="CB74" s="559"/>
      <c r="CC74" s="624"/>
      <c r="CD74" s="624"/>
      <c r="CE74" s="670"/>
    </row>
    <row r="75" spans="2:83" s="640" customFormat="1" ht="30" customHeight="1">
      <c r="B75" s="665"/>
      <c r="C75" s="624"/>
      <c r="D75" s="560" t="s">
        <v>729</v>
      </c>
      <c r="E75" s="559"/>
      <c r="F75" s="660" t="s">
        <v>800</v>
      </c>
      <c r="G75" s="559"/>
      <c r="H75" s="559"/>
      <c r="I75" s="559"/>
      <c r="J75" s="559"/>
      <c r="K75" s="559"/>
      <c r="L75" s="559"/>
      <c r="M75" s="559"/>
      <c r="N75" s="559"/>
      <c r="O75" s="559"/>
      <c r="P75" s="559"/>
      <c r="Q75" s="559"/>
      <c r="R75" s="667"/>
      <c r="S75" s="667"/>
      <c r="T75" s="667"/>
      <c r="U75" s="667"/>
      <c r="V75" s="667"/>
      <c r="W75" s="667"/>
      <c r="X75" s="667"/>
      <c r="Y75" s="667"/>
      <c r="Z75" s="667"/>
      <c r="AA75" s="667"/>
      <c r="AB75" s="667"/>
      <c r="AC75" s="667"/>
      <c r="AD75" s="667"/>
      <c r="AE75" s="667"/>
      <c r="AF75" s="667"/>
      <c r="AG75" s="667"/>
      <c r="AH75" s="667"/>
      <c r="AI75" s="667"/>
      <c r="AJ75" s="667"/>
      <c r="AK75" s="667"/>
      <c r="AL75" s="667"/>
      <c r="AM75" s="667"/>
      <c r="AN75" s="667"/>
      <c r="AO75" s="667"/>
      <c r="AP75" s="667"/>
      <c r="AQ75" s="667"/>
      <c r="AR75" s="667"/>
      <c r="AS75" s="667"/>
      <c r="AT75" s="667"/>
      <c r="AU75" s="667"/>
      <c r="AV75" s="667"/>
      <c r="AW75" s="667"/>
      <c r="AX75" s="667"/>
      <c r="AY75" s="667"/>
      <c r="AZ75" s="667"/>
      <c r="BA75" s="624"/>
      <c r="BB75" s="624"/>
      <c r="BC75" s="624"/>
      <c r="BD75" s="624"/>
      <c r="BE75" s="624"/>
      <c r="BF75" s="668"/>
      <c r="BG75" s="668"/>
      <c r="BH75" s="668"/>
      <c r="BI75" s="668"/>
      <c r="BJ75" s="624"/>
      <c r="BK75" s="1571">
        <v>75</v>
      </c>
      <c r="BL75" s="1571"/>
      <c r="BM75" s="624"/>
      <c r="BN75" s="1572"/>
      <c r="BO75" s="1573"/>
      <c r="BP75" s="1573"/>
      <c r="BQ75" s="1573"/>
      <c r="BR75" s="1573"/>
      <c r="BS75" s="1573"/>
      <c r="BT75" s="1573"/>
      <c r="BU75" s="1573"/>
      <c r="BV75" s="1573"/>
      <c r="BW75" s="1573"/>
      <c r="BX75" s="1573"/>
      <c r="BY75" s="1573"/>
      <c r="BZ75" s="1573"/>
      <c r="CA75" s="1573"/>
      <c r="CB75" s="1574"/>
      <c r="CC75" s="624"/>
      <c r="CD75" s="624"/>
      <c r="CE75" s="670"/>
    </row>
    <row r="76" spans="2:83" s="640" customFormat="1" ht="30" customHeight="1">
      <c r="B76" s="665"/>
      <c r="C76" s="624"/>
      <c r="D76" s="672"/>
      <c r="E76" s="541"/>
      <c r="F76" s="673" t="s">
        <v>801</v>
      </c>
      <c r="G76" s="541"/>
      <c r="H76" s="541"/>
      <c r="I76" s="541"/>
      <c r="J76" s="541"/>
      <c r="K76" s="541"/>
      <c r="L76" s="541"/>
      <c r="M76" s="559"/>
      <c r="N76" s="541"/>
      <c r="O76" s="541"/>
      <c r="P76" s="541"/>
      <c r="Q76" s="559"/>
      <c r="R76" s="667"/>
      <c r="S76" s="667"/>
      <c r="T76" s="667"/>
      <c r="U76" s="667"/>
      <c r="V76" s="667"/>
      <c r="W76" s="667"/>
      <c r="X76" s="667"/>
      <c r="Y76" s="667"/>
      <c r="Z76" s="667"/>
      <c r="AA76" s="667"/>
      <c r="AB76" s="667"/>
      <c r="AC76" s="667"/>
      <c r="AD76" s="667"/>
      <c r="AE76" s="667"/>
      <c r="AF76" s="667"/>
      <c r="AG76" s="667"/>
      <c r="AH76" s="667"/>
      <c r="AI76" s="667"/>
      <c r="AJ76" s="667"/>
      <c r="AK76" s="667"/>
      <c r="AL76" s="667"/>
      <c r="AM76" s="667"/>
      <c r="AN76" s="667"/>
      <c r="AO76" s="667"/>
      <c r="AP76" s="667"/>
      <c r="AQ76" s="667"/>
      <c r="AR76" s="667"/>
      <c r="AS76" s="667"/>
      <c r="AT76" s="667"/>
      <c r="AU76" s="667"/>
      <c r="AV76" s="667"/>
      <c r="AW76" s="667"/>
      <c r="AX76" s="667"/>
      <c r="AY76" s="667"/>
      <c r="AZ76" s="667"/>
      <c r="BA76" s="624"/>
      <c r="BB76" s="624"/>
      <c r="BC76" s="624"/>
      <c r="BD76" s="624"/>
      <c r="BE76" s="624"/>
      <c r="BF76" s="668"/>
      <c r="BG76" s="668"/>
      <c r="BH76" s="668"/>
      <c r="BI76" s="668"/>
      <c r="BJ76" s="624"/>
      <c r="BK76" s="1571"/>
      <c r="BL76" s="1571"/>
      <c r="BM76" s="624"/>
      <c r="BN76" s="1575"/>
      <c r="BO76" s="1576"/>
      <c r="BP76" s="1576"/>
      <c r="BQ76" s="1576"/>
      <c r="BR76" s="1576"/>
      <c r="BS76" s="1576"/>
      <c r="BT76" s="1576"/>
      <c r="BU76" s="1576"/>
      <c r="BV76" s="1576"/>
      <c r="BW76" s="1576"/>
      <c r="BX76" s="1576"/>
      <c r="BY76" s="1576"/>
      <c r="BZ76" s="1576"/>
      <c r="CA76" s="1576"/>
      <c r="CB76" s="1577"/>
      <c r="CC76" s="624"/>
      <c r="CD76" s="624"/>
      <c r="CE76" s="670"/>
    </row>
    <row r="77" spans="2:83" s="640" customFormat="1" ht="20.100000000000001" customHeight="1">
      <c r="B77" s="674"/>
      <c r="C77" s="634"/>
      <c r="D77" s="675"/>
      <c r="E77" s="675"/>
      <c r="F77" s="675"/>
      <c r="G77" s="675"/>
      <c r="H77" s="675"/>
      <c r="I77" s="675"/>
      <c r="J77" s="675"/>
      <c r="K77" s="675"/>
      <c r="L77" s="675"/>
      <c r="M77" s="675"/>
      <c r="N77" s="675"/>
      <c r="O77" s="675"/>
      <c r="P77" s="675"/>
      <c r="Q77" s="675"/>
      <c r="R77" s="675"/>
      <c r="S77" s="675"/>
      <c r="T77" s="675"/>
      <c r="U77" s="675"/>
      <c r="V77" s="675"/>
      <c r="W77" s="675"/>
      <c r="X77" s="675"/>
      <c r="Y77" s="675"/>
      <c r="Z77" s="675"/>
      <c r="AA77" s="675"/>
      <c r="AB77" s="675"/>
      <c r="AC77" s="675"/>
      <c r="AD77" s="675"/>
      <c r="AE77" s="675"/>
      <c r="AF77" s="675"/>
      <c r="AG77" s="675"/>
      <c r="AH77" s="675"/>
      <c r="AI77" s="675"/>
      <c r="AJ77" s="675"/>
      <c r="AK77" s="675"/>
      <c r="AL77" s="675"/>
      <c r="AM77" s="675"/>
      <c r="AN77" s="675"/>
      <c r="AO77" s="675"/>
      <c r="AP77" s="675"/>
      <c r="AQ77" s="675"/>
      <c r="AR77" s="675"/>
      <c r="AS77" s="675"/>
      <c r="AT77" s="675"/>
      <c r="AU77" s="675"/>
      <c r="AV77" s="675"/>
      <c r="AW77" s="675"/>
      <c r="AX77" s="675"/>
      <c r="AY77" s="675"/>
      <c r="AZ77" s="675"/>
      <c r="BA77" s="634"/>
      <c r="BB77" s="634"/>
      <c r="BC77" s="634"/>
      <c r="BD77" s="634"/>
      <c r="BE77" s="634"/>
      <c r="BF77" s="676"/>
      <c r="BG77" s="676"/>
      <c r="BH77" s="676"/>
      <c r="BI77" s="676"/>
      <c r="BJ77" s="634"/>
      <c r="BK77" s="634"/>
      <c r="BL77" s="634"/>
      <c r="BM77" s="634"/>
      <c r="BN77" s="631"/>
      <c r="BO77" s="631"/>
      <c r="BP77" s="631"/>
      <c r="BQ77" s="631"/>
      <c r="BR77" s="631"/>
      <c r="BS77" s="631"/>
      <c r="BT77" s="631"/>
      <c r="BU77" s="631"/>
      <c r="BV77" s="631"/>
      <c r="BW77" s="631"/>
      <c r="BX77" s="631"/>
      <c r="BY77" s="631"/>
      <c r="BZ77" s="631"/>
      <c r="CA77" s="631"/>
      <c r="CB77" s="631"/>
      <c r="CC77" s="634"/>
      <c r="CD77" s="634"/>
      <c r="CE77" s="677"/>
    </row>
    <row r="78" spans="2:83" s="640" customFormat="1" ht="20.100000000000001" customHeight="1">
      <c r="B78" s="665"/>
      <c r="C78" s="624"/>
      <c r="D78" s="667"/>
      <c r="E78" s="667"/>
      <c r="F78" s="667"/>
      <c r="G78" s="667"/>
      <c r="H78" s="667"/>
      <c r="I78" s="667"/>
      <c r="J78" s="667"/>
      <c r="K78" s="667"/>
      <c r="L78" s="667"/>
      <c r="M78" s="667"/>
      <c r="N78" s="667"/>
      <c r="O78" s="667"/>
      <c r="P78" s="667"/>
      <c r="Q78" s="667"/>
      <c r="R78" s="667"/>
      <c r="S78" s="667"/>
      <c r="T78" s="667"/>
      <c r="U78" s="667"/>
      <c r="V78" s="667"/>
      <c r="W78" s="667"/>
      <c r="X78" s="667"/>
      <c r="Y78" s="667"/>
      <c r="Z78" s="667"/>
      <c r="AA78" s="667"/>
      <c r="AB78" s="667"/>
      <c r="AC78" s="667"/>
      <c r="AD78" s="667"/>
      <c r="AE78" s="667"/>
      <c r="AF78" s="667"/>
      <c r="AG78" s="667"/>
      <c r="AH78" s="667"/>
      <c r="AI78" s="667"/>
      <c r="AJ78" s="667"/>
      <c r="AK78" s="667"/>
      <c r="AL78" s="667"/>
      <c r="AM78" s="667"/>
      <c r="AN78" s="667"/>
      <c r="AO78" s="667"/>
      <c r="AP78" s="667"/>
      <c r="AQ78" s="667"/>
      <c r="AR78" s="667"/>
      <c r="AS78" s="667"/>
      <c r="AT78" s="667"/>
      <c r="AU78" s="667"/>
      <c r="AV78" s="667"/>
      <c r="AW78" s="667"/>
      <c r="AX78" s="667"/>
      <c r="AY78" s="667"/>
      <c r="AZ78" s="667"/>
      <c r="BA78" s="624"/>
      <c r="BB78" s="624"/>
      <c r="BC78" s="624"/>
      <c r="BD78" s="624"/>
      <c r="BE78" s="624"/>
      <c r="BF78" s="668"/>
      <c r="BG78" s="668"/>
      <c r="BH78" s="668"/>
      <c r="BI78" s="668"/>
      <c r="BJ78" s="624"/>
      <c r="BK78" s="624"/>
      <c r="BL78" s="624"/>
      <c r="BM78" s="624"/>
      <c r="BN78" s="624"/>
      <c r="BO78" s="624"/>
      <c r="BP78" s="678"/>
      <c r="BQ78" s="624"/>
      <c r="BR78" s="624"/>
      <c r="BS78" s="624"/>
      <c r="BT78" s="624"/>
      <c r="BU78" s="624"/>
      <c r="BV78" s="624"/>
      <c r="BW78" s="624"/>
      <c r="BX78" s="624"/>
      <c r="BY78" s="624"/>
      <c r="BZ78" s="624"/>
      <c r="CA78" s="624"/>
      <c r="CB78" s="624"/>
      <c r="CC78" s="624"/>
      <c r="CD78" s="624"/>
      <c r="CE78" s="670"/>
    </row>
    <row r="79" spans="2:83" s="640" customFormat="1" ht="30" customHeight="1">
      <c r="B79" s="665"/>
      <c r="C79" s="624"/>
      <c r="D79" s="660" t="s">
        <v>797</v>
      </c>
      <c r="E79" s="667"/>
      <c r="F79" s="667"/>
      <c r="G79" s="667"/>
      <c r="H79" s="667"/>
      <c r="I79" s="667"/>
      <c r="J79" s="667"/>
      <c r="K79" s="667"/>
      <c r="L79" s="667"/>
      <c r="M79" s="667"/>
      <c r="N79" s="667"/>
      <c r="O79" s="667"/>
      <c r="P79" s="667"/>
      <c r="Q79" s="667"/>
      <c r="R79" s="667"/>
      <c r="S79" s="667"/>
      <c r="T79" s="667"/>
      <c r="U79" s="667"/>
      <c r="V79" s="667"/>
      <c r="W79" s="667"/>
      <c r="X79" s="667"/>
      <c r="Y79" s="667"/>
      <c r="Z79" s="667"/>
      <c r="AA79" s="667"/>
      <c r="AB79" s="667"/>
      <c r="AC79" s="667"/>
      <c r="AD79" s="667"/>
      <c r="AE79" s="667"/>
      <c r="AF79" s="667"/>
      <c r="AG79" s="667"/>
      <c r="AH79" s="667"/>
      <c r="AI79" s="667"/>
      <c r="AJ79" s="667"/>
      <c r="AK79" s="667"/>
      <c r="AL79" s="667"/>
      <c r="AM79" s="667"/>
      <c r="AN79" s="667"/>
      <c r="AO79" s="667"/>
      <c r="AP79" s="667"/>
      <c r="AQ79" s="667"/>
      <c r="AR79" s="667"/>
      <c r="AS79" s="667"/>
      <c r="AT79" s="667"/>
      <c r="AU79" s="667"/>
      <c r="AV79" s="667"/>
      <c r="AW79" s="667"/>
      <c r="AX79" s="667"/>
      <c r="AY79" s="667"/>
      <c r="AZ79" s="667"/>
      <c r="BA79" s="624"/>
      <c r="BB79" s="624"/>
      <c r="BC79" s="624"/>
      <c r="BD79" s="624"/>
      <c r="BE79" s="624"/>
      <c r="BF79" s="668"/>
      <c r="BG79" s="668"/>
      <c r="BH79" s="668"/>
      <c r="BI79" s="668"/>
      <c r="BJ79" s="624"/>
      <c r="BK79" s="624"/>
      <c r="BL79" s="624"/>
      <c r="BM79" s="624"/>
      <c r="BN79" s="624"/>
      <c r="BO79" s="624"/>
      <c r="BP79" s="678"/>
      <c r="BQ79" s="624"/>
      <c r="BR79" s="624"/>
      <c r="BS79" s="624"/>
      <c r="BT79" s="624"/>
      <c r="BU79" s="624"/>
      <c r="BV79" s="624"/>
      <c r="BW79" s="624"/>
      <c r="BX79" s="624"/>
      <c r="BY79" s="624"/>
      <c r="BZ79" s="624"/>
      <c r="CA79" s="624"/>
      <c r="CB79" s="624"/>
      <c r="CC79" s="624"/>
      <c r="CD79" s="624"/>
      <c r="CE79" s="670"/>
    </row>
    <row r="80" spans="2:83" s="640" customFormat="1" ht="30" customHeight="1">
      <c r="B80" s="665"/>
      <c r="C80" s="624"/>
      <c r="D80" s="667"/>
      <c r="E80" s="667"/>
      <c r="F80" s="667"/>
      <c r="G80" s="667"/>
      <c r="H80" s="667"/>
      <c r="I80" s="667"/>
      <c r="J80" s="667"/>
      <c r="K80" s="667"/>
      <c r="L80" s="667"/>
      <c r="M80" s="667"/>
      <c r="N80" s="667"/>
      <c r="O80" s="667"/>
      <c r="P80" s="667"/>
      <c r="Q80" s="667"/>
      <c r="R80" s="667"/>
      <c r="S80" s="667"/>
      <c r="T80" s="667"/>
      <c r="U80" s="667"/>
      <c r="V80" s="624"/>
      <c r="W80" s="624"/>
      <c r="X80" s="624"/>
      <c r="Y80" s="624"/>
      <c r="Z80" s="624"/>
      <c r="AA80" s="624"/>
      <c r="AB80" s="624"/>
      <c r="AC80" s="624"/>
      <c r="AD80" s="624"/>
      <c r="AE80" s="624"/>
      <c r="AF80" s="624"/>
      <c r="AG80" s="624"/>
      <c r="AH80" s="624"/>
      <c r="AI80" s="624"/>
      <c r="AJ80" s="624"/>
      <c r="AK80" s="624"/>
      <c r="AL80" s="624"/>
      <c r="AM80" s="624"/>
      <c r="AN80" s="624"/>
      <c r="AO80" s="624"/>
      <c r="AP80" s="624"/>
      <c r="AQ80" s="624"/>
      <c r="AR80" s="624"/>
      <c r="AS80" s="624"/>
      <c r="AT80" s="624"/>
      <c r="AU80" s="624"/>
      <c r="AV80" s="624"/>
      <c r="AW80" s="624"/>
      <c r="AX80" s="624"/>
      <c r="AY80" s="624"/>
      <c r="AZ80" s="624"/>
      <c r="BA80" s="624"/>
      <c r="BB80" s="624"/>
      <c r="BC80" s="624"/>
      <c r="BD80" s="624"/>
      <c r="BE80" s="624"/>
      <c r="BF80" s="624"/>
      <c r="BG80" s="624"/>
      <c r="BH80" s="624"/>
      <c r="BI80" s="624"/>
      <c r="BJ80" s="624"/>
      <c r="BK80" s="624"/>
      <c r="BL80" s="624"/>
      <c r="BM80" s="624"/>
      <c r="BN80" s="624"/>
      <c r="BO80" s="624"/>
      <c r="BP80" s="624"/>
      <c r="BQ80" s="624"/>
      <c r="BR80" s="624"/>
      <c r="BS80" s="624"/>
      <c r="BT80" s="624"/>
      <c r="BU80" s="624"/>
      <c r="BV80" s="624"/>
      <c r="BW80" s="624"/>
      <c r="BX80" s="624"/>
      <c r="BY80" s="624"/>
      <c r="BZ80" s="624"/>
      <c r="CA80" s="624"/>
      <c r="CB80" s="624"/>
      <c r="CC80" s="624"/>
      <c r="CD80" s="624"/>
      <c r="CE80" s="670"/>
    </row>
    <row r="81" spans="2:83" s="640" customFormat="1" ht="30" customHeight="1">
      <c r="B81" s="665"/>
      <c r="C81" s="624"/>
      <c r="D81" s="679" t="s">
        <v>802</v>
      </c>
      <c r="E81" s="667"/>
      <c r="F81" s="667"/>
      <c r="G81" s="667"/>
      <c r="H81" s="667"/>
      <c r="I81" s="667"/>
      <c r="J81" s="667"/>
      <c r="K81" s="667"/>
      <c r="L81" s="667"/>
      <c r="M81" s="667"/>
      <c r="N81" s="667"/>
      <c r="O81" s="667"/>
      <c r="P81" s="667"/>
      <c r="Q81" s="667"/>
      <c r="R81" s="667"/>
      <c r="S81" s="667"/>
      <c r="T81" s="667"/>
      <c r="U81" s="667"/>
      <c r="V81" s="624"/>
      <c r="W81" s="624"/>
      <c r="X81" s="624"/>
      <c r="Y81" s="624"/>
      <c r="Z81" s="624"/>
      <c r="AA81" s="624"/>
      <c r="AB81" s="624"/>
      <c r="AC81" s="624"/>
      <c r="AD81" s="624"/>
      <c r="AE81" s="624"/>
      <c r="AF81" s="624"/>
      <c r="AG81" s="624"/>
      <c r="AH81" s="624"/>
      <c r="AI81" s="624"/>
      <c r="AJ81" s="624"/>
      <c r="AK81" s="624"/>
      <c r="AL81" s="624"/>
      <c r="AM81" s="624"/>
      <c r="AN81" s="624"/>
      <c r="AO81" s="624"/>
      <c r="AP81" s="624"/>
      <c r="AQ81" s="624"/>
      <c r="AR81" s="624"/>
      <c r="AS81" s="624"/>
      <c r="AT81" s="624"/>
      <c r="AU81" s="624"/>
      <c r="AV81" s="624"/>
      <c r="AW81" s="624"/>
      <c r="AX81" s="624"/>
      <c r="AY81" s="624"/>
      <c r="AZ81" s="624"/>
      <c r="BA81" s="624"/>
      <c r="BB81" s="624"/>
      <c r="BC81" s="624"/>
      <c r="BD81" s="624"/>
      <c r="BE81" s="624"/>
      <c r="BF81" s="624"/>
      <c r="BG81" s="624"/>
      <c r="BH81" s="624"/>
      <c r="BI81" s="624"/>
      <c r="BJ81" s="624"/>
      <c r="BK81" s="624"/>
      <c r="BL81" s="624"/>
      <c r="BM81" s="624"/>
      <c r="BN81" s="624"/>
      <c r="BO81" s="624"/>
      <c r="BP81" s="624"/>
      <c r="BQ81" s="624"/>
      <c r="BR81" s="624"/>
      <c r="BS81" s="624"/>
      <c r="BT81" s="624"/>
      <c r="BU81" s="624"/>
      <c r="BV81" s="624"/>
      <c r="BW81" s="624"/>
      <c r="BX81" s="624"/>
      <c r="BY81" s="624"/>
      <c r="BZ81" s="624"/>
      <c r="CA81" s="624"/>
      <c r="CB81" s="624"/>
      <c r="CC81" s="624"/>
      <c r="CD81" s="624"/>
      <c r="CE81" s="670"/>
    </row>
    <row r="82" spans="2:83" s="640" customFormat="1" ht="30" customHeight="1">
      <c r="B82" s="665"/>
      <c r="C82" s="624"/>
      <c r="D82" s="680" t="s">
        <v>803</v>
      </c>
      <c r="E82" s="667"/>
      <c r="F82" s="667"/>
      <c r="G82" s="667"/>
      <c r="H82" s="667"/>
      <c r="I82" s="667"/>
      <c r="J82" s="667"/>
      <c r="K82" s="667"/>
      <c r="L82" s="667"/>
      <c r="M82" s="667"/>
      <c r="N82" s="667"/>
      <c r="O82" s="667"/>
      <c r="P82" s="667"/>
      <c r="Q82" s="667"/>
      <c r="R82" s="667"/>
      <c r="S82" s="667"/>
      <c r="T82" s="667"/>
      <c r="U82" s="667"/>
      <c r="V82" s="624"/>
      <c r="W82" s="624"/>
      <c r="X82" s="624"/>
      <c r="Y82" s="624"/>
      <c r="Z82" s="624"/>
      <c r="AA82" s="624"/>
      <c r="AB82" s="624"/>
      <c r="AC82" s="624"/>
      <c r="AD82" s="624"/>
      <c r="AE82" s="624"/>
      <c r="AF82" s="624"/>
      <c r="AG82" s="624"/>
      <c r="AH82" s="624"/>
      <c r="AI82" s="624"/>
      <c r="AJ82" s="624"/>
      <c r="AK82" s="624"/>
      <c r="AL82" s="624"/>
      <c r="AM82" s="624"/>
      <c r="AN82" s="624"/>
      <c r="AO82" s="624"/>
      <c r="AP82" s="624"/>
      <c r="AQ82" s="624"/>
      <c r="AR82" s="624"/>
      <c r="AS82" s="624"/>
      <c r="AT82" s="624"/>
      <c r="AU82" s="624"/>
      <c r="AV82" s="624"/>
      <c r="AW82" s="624"/>
      <c r="AX82" s="624"/>
      <c r="AY82" s="624"/>
      <c r="AZ82" s="624"/>
      <c r="BA82" s="624"/>
      <c r="BB82" s="624"/>
      <c r="BC82" s="624"/>
      <c r="BD82" s="624"/>
      <c r="BE82" s="624"/>
      <c r="BF82" s="624"/>
      <c r="BG82" s="624"/>
      <c r="BH82" s="624"/>
      <c r="BI82" s="624"/>
      <c r="BJ82" s="624"/>
      <c r="BK82" s="624"/>
      <c r="BL82" s="624"/>
      <c r="BM82" s="624"/>
      <c r="BN82" s="624"/>
      <c r="BO82" s="624"/>
      <c r="BP82" s="624"/>
      <c r="BQ82" s="624"/>
      <c r="BR82" s="624"/>
      <c r="BS82" s="624"/>
      <c r="BT82" s="624"/>
      <c r="BU82" s="624"/>
      <c r="BV82" s="624"/>
      <c r="BW82" s="624"/>
      <c r="BX82" s="624"/>
      <c r="BY82" s="624"/>
      <c r="BZ82" s="624"/>
      <c r="CA82" s="624"/>
      <c r="CB82" s="624"/>
      <c r="CC82" s="624"/>
      <c r="CD82" s="624"/>
      <c r="CE82" s="670"/>
    </row>
    <row r="83" spans="2:83" s="640" customFormat="1" ht="30" customHeight="1">
      <c r="B83" s="665"/>
      <c r="C83" s="624"/>
      <c r="D83" s="667"/>
      <c r="E83" s="667"/>
      <c r="F83" s="667"/>
      <c r="G83" s="667"/>
      <c r="H83" s="667"/>
      <c r="I83" s="667"/>
      <c r="J83" s="667"/>
      <c r="K83" s="667"/>
      <c r="L83" s="667"/>
      <c r="M83" s="667"/>
      <c r="N83" s="667"/>
      <c r="O83" s="667"/>
      <c r="P83" s="667"/>
      <c r="Q83" s="667"/>
      <c r="R83" s="667"/>
      <c r="S83" s="667"/>
      <c r="T83" s="667"/>
      <c r="U83" s="667"/>
      <c r="V83" s="624"/>
      <c r="W83" s="624"/>
      <c r="X83" s="624"/>
      <c r="Y83" s="624"/>
      <c r="Z83" s="624"/>
      <c r="AA83" s="624"/>
      <c r="AB83" s="624"/>
      <c r="AC83" s="624"/>
      <c r="AD83" s="624"/>
      <c r="AE83" s="624"/>
      <c r="AF83" s="624"/>
      <c r="AG83" s="624"/>
      <c r="AH83" s="624"/>
      <c r="AI83" s="624"/>
      <c r="AJ83" s="624"/>
      <c r="AK83" s="624"/>
      <c r="AL83" s="624"/>
      <c r="AM83" s="624"/>
      <c r="AN83" s="624"/>
      <c r="AO83" s="624"/>
      <c r="AP83" s="624"/>
      <c r="AQ83" s="624"/>
      <c r="AR83" s="624"/>
      <c r="AS83" s="624"/>
      <c r="AT83" s="624"/>
      <c r="AU83" s="624"/>
      <c r="AV83" s="624"/>
      <c r="AW83" s="624"/>
      <c r="AX83" s="624"/>
      <c r="AY83" s="624"/>
      <c r="AZ83" s="624"/>
      <c r="BA83" s="624"/>
      <c r="BB83" s="624"/>
      <c r="BC83" s="624"/>
      <c r="BD83" s="624"/>
      <c r="BE83" s="624"/>
      <c r="BF83" s="624"/>
      <c r="BG83" s="624"/>
      <c r="BH83" s="624"/>
      <c r="BI83" s="624"/>
      <c r="BJ83" s="624"/>
      <c r="BK83" s="624"/>
      <c r="BL83" s="624"/>
      <c r="BM83" s="624"/>
      <c r="BN83" s="624"/>
      <c r="BO83" s="624"/>
      <c r="BP83" s="624"/>
      <c r="BQ83" s="624"/>
      <c r="BR83" s="624"/>
      <c r="BS83" s="624"/>
      <c r="BT83" s="624"/>
      <c r="BU83" s="624"/>
      <c r="BV83" s="624"/>
      <c r="BW83" s="624"/>
      <c r="BX83" s="681"/>
      <c r="BY83" s="624"/>
      <c r="BZ83" s="624"/>
      <c r="CA83" s="624"/>
      <c r="CB83" s="682" t="s">
        <v>804</v>
      </c>
      <c r="CC83" s="624"/>
      <c r="CD83" s="624"/>
      <c r="CE83" s="670"/>
    </row>
    <row r="84" spans="2:83" s="640" customFormat="1" ht="30" customHeight="1">
      <c r="B84" s="665"/>
      <c r="C84" s="624"/>
      <c r="D84" s="683" t="s">
        <v>778</v>
      </c>
      <c r="E84" s="667"/>
      <c r="F84" s="679" t="s">
        <v>805</v>
      </c>
      <c r="G84" s="667"/>
      <c r="H84" s="667"/>
      <c r="I84" s="667"/>
      <c r="J84" s="667"/>
      <c r="K84" s="667"/>
      <c r="L84" s="667"/>
      <c r="M84" s="667"/>
      <c r="N84" s="667"/>
      <c r="O84" s="667"/>
      <c r="P84" s="667"/>
      <c r="Q84" s="667"/>
      <c r="R84" s="667"/>
      <c r="S84" s="667"/>
      <c r="T84" s="667"/>
      <c r="U84" s="667"/>
      <c r="V84" s="624"/>
      <c r="W84" s="1316"/>
      <c r="X84" s="1316"/>
      <c r="Y84" s="1316"/>
      <c r="Z84" s="1316"/>
      <c r="AA84" s="1316"/>
      <c r="AB84" s="1316"/>
      <c r="AC84" s="1316"/>
      <c r="AD84" s="1316"/>
      <c r="AE84" s="1316"/>
      <c r="AF84" s="1316"/>
      <c r="AG84" s="1316"/>
      <c r="AH84" s="1316"/>
      <c r="AI84" s="1316"/>
      <c r="AJ84" s="1316"/>
      <c r="AK84" s="1316"/>
      <c r="AL84" s="1316"/>
      <c r="AM84" s="1316"/>
      <c r="AN84" s="1316"/>
      <c r="AO84" s="1316"/>
      <c r="AP84" s="1316"/>
      <c r="AQ84" s="1316"/>
      <c r="AR84" s="1316"/>
      <c r="AS84" s="1316"/>
      <c r="AT84" s="1316"/>
      <c r="AU84" s="1316"/>
      <c r="AV84" s="1316"/>
      <c r="AW84" s="1316"/>
      <c r="AX84" s="1316"/>
      <c r="AY84" s="1316"/>
      <c r="AZ84" s="1316"/>
      <c r="BA84" s="1316"/>
      <c r="BB84" s="1316"/>
      <c r="BC84" s="1316"/>
      <c r="BD84" s="1316"/>
      <c r="BE84" s="1316"/>
      <c r="BF84" s="1316"/>
      <c r="BG84" s="1316"/>
      <c r="BH84" s="1316"/>
      <c r="BI84" s="1316"/>
      <c r="BJ84" s="1316"/>
      <c r="BK84" s="1578"/>
      <c r="BL84" s="1579"/>
      <c r="BM84" s="1579"/>
      <c r="BN84" s="1579"/>
      <c r="BO84" s="1579"/>
      <c r="BP84" s="1579"/>
      <c r="BQ84" s="1579"/>
      <c r="BR84" s="1579"/>
      <c r="BS84" s="1579"/>
      <c r="BT84" s="1579"/>
      <c r="BU84" s="1579"/>
      <c r="BV84" s="1579"/>
      <c r="BW84" s="1579"/>
      <c r="BX84" s="1579"/>
      <c r="BY84" s="1579"/>
      <c r="BZ84" s="1579"/>
      <c r="CA84" s="1579"/>
      <c r="CB84" s="1580"/>
      <c r="CC84" s="624"/>
      <c r="CD84" s="624"/>
      <c r="CE84" s="670"/>
    </row>
    <row r="85" spans="2:83" s="640" customFormat="1" ht="30" customHeight="1">
      <c r="B85" s="665"/>
      <c r="C85" s="624"/>
      <c r="D85" s="684"/>
      <c r="E85" s="667"/>
      <c r="F85" s="680" t="s">
        <v>806</v>
      </c>
      <c r="G85" s="667"/>
      <c r="H85" s="667"/>
      <c r="I85" s="667"/>
      <c r="J85" s="667"/>
      <c r="K85" s="667"/>
      <c r="L85" s="667"/>
      <c r="M85" s="667"/>
      <c r="N85" s="667"/>
      <c r="O85" s="667"/>
      <c r="P85" s="667"/>
      <c r="Q85" s="667"/>
      <c r="R85" s="667"/>
      <c r="S85" s="667"/>
      <c r="T85" s="667"/>
      <c r="U85" s="667"/>
      <c r="V85" s="624"/>
      <c r="W85" s="1316"/>
      <c r="X85" s="1316"/>
      <c r="Y85" s="1316"/>
      <c r="Z85" s="1316"/>
      <c r="AA85" s="1316"/>
      <c r="AB85" s="1316"/>
      <c r="AC85" s="1316"/>
      <c r="AD85" s="1316"/>
      <c r="AE85" s="1316"/>
      <c r="AF85" s="1316"/>
      <c r="AG85" s="1316"/>
      <c r="AH85" s="1316"/>
      <c r="AI85" s="1316"/>
      <c r="AJ85" s="1316"/>
      <c r="AK85" s="1316"/>
      <c r="AL85" s="1316"/>
      <c r="AM85" s="1316"/>
      <c r="AN85" s="1316"/>
      <c r="AO85" s="1316"/>
      <c r="AP85" s="1316"/>
      <c r="AQ85" s="1316"/>
      <c r="AR85" s="1316"/>
      <c r="AS85" s="1316"/>
      <c r="AT85" s="1316"/>
      <c r="AU85" s="1316"/>
      <c r="AV85" s="1316"/>
      <c r="AW85" s="1316"/>
      <c r="AX85" s="1316"/>
      <c r="AY85" s="1316"/>
      <c r="AZ85" s="1316"/>
      <c r="BA85" s="1316"/>
      <c r="BB85" s="1316"/>
      <c r="BC85" s="1316"/>
      <c r="BD85" s="1316"/>
      <c r="BE85" s="1316"/>
      <c r="BF85" s="1316"/>
      <c r="BG85" s="1316"/>
      <c r="BH85" s="1316"/>
      <c r="BI85" s="1316"/>
      <c r="BJ85" s="1316"/>
      <c r="BK85" s="1581"/>
      <c r="BL85" s="1582"/>
      <c r="BM85" s="1582"/>
      <c r="BN85" s="1582"/>
      <c r="BO85" s="1582"/>
      <c r="BP85" s="1582"/>
      <c r="BQ85" s="1582"/>
      <c r="BR85" s="1582"/>
      <c r="BS85" s="1582"/>
      <c r="BT85" s="1582"/>
      <c r="BU85" s="1582"/>
      <c r="BV85" s="1582"/>
      <c r="BW85" s="1582"/>
      <c r="BX85" s="1582"/>
      <c r="BY85" s="1582"/>
      <c r="BZ85" s="1582"/>
      <c r="CA85" s="1582"/>
      <c r="CB85" s="1583"/>
      <c r="CC85" s="624"/>
      <c r="CD85" s="624"/>
      <c r="CE85" s="670"/>
    </row>
    <row r="86" spans="2:83" s="640" customFormat="1" ht="30" customHeight="1">
      <c r="B86" s="665"/>
      <c r="C86" s="624"/>
      <c r="D86" s="624"/>
      <c r="E86" s="678"/>
      <c r="F86" s="678"/>
      <c r="G86" s="678"/>
      <c r="H86" s="678"/>
      <c r="I86" s="678"/>
      <c r="J86" s="678"/>
      <c r="K86" s="678"/>
      <c r="L86" s="678"/>
      <c r="M86" s="678"/>
      <c r="N86" s="678"/>
      <c r="O86" s="678"/>
      <c r="P86" s="678"/>
      <c r="Q86" s="678"/>
      <c r="R86" s="678"/>
      <c r="S86" s="678"/>
      <c r="T86" s="678"/>
      <c r="U86" s="678"/>
      <c r="V86" s="624"/>
      <c r="W86" s="624"/>
      <c r="X86" s="624"/>
      <c r="Y86" s="624"/>
      <c r="Z86" s="624"/>
      <c r="AA86" s="624"/>
      <c r="AB86" s="624"/>
      <c r="AC86" s="624"/>
      <c r="AD86" s="624"/>
      <c r="AE86" s="624"/>
      <c r="AF86" s="624"/>
      <c r="AG86" s="624"/>
      <c r="AH86" s="624"/>
      <c r="AI86" s="624"/>
      <c r="AJ86" s="624"/>
      <c r="AK86" s="624"/>
      <c r="AL86" s="624"/>
      <c r="AM86" s="624"/>
      <c r="AN86" s="624"/>
      <c r="AO86" s="624"/>
      <c r="AP86" s="624"/>
      <c r="AQ86" s="624"/>
      <c r="AR86" s="624"/>
      <c r="AS86" s="624"/>
      <c r="AT86" s="624"/>
      <c r="AU86" s="624"/>
      <c r="AV86" s="624"/>
      <c r="AW86" s="624"/>
      <c r="AX86" s="624"/>
      <c r="AY86" s="624"/>
      <c r="AZ86" s="624"/>
      <c r="BA86" s="624"/>
      <c r="BB86" s="624"/>
      <c r="BC86" s="624"/>
      <c r="BD86" s="624"/>
      <c r="BE86" s="624"/>
      <c r="BF86" s="624"/>
      <c r="BG86" s="624"/>
      <c r="BH86" s="624"/>
      <c r="BI86" s="624"/>
      <c r="BJ86" s="624"/>
      <c r="BK86" s="624"/>
      <c r="BL86" s="624"/>
      <c r="BM86" s="624"/>
      <c r="BN86" s="624"/>
      <c r="BO86" s="624"/>
      <c r="BP86" s="624"/>
      <c r="BQ86" s="624"/>
      <c r="BR86" s="624"/>
      <c r="BS86" s="624"/>
      <c r="BT86" s="624"/>
      <c r="BU86" s="624"/>
      <c r="BV86" s="624"/>
      <c r="BW86" s="624"/>
      <c r="BX86" s="624"/>
      <c r="BY86" s="624"/>
      <c r="BZ86" s="624"/>
      <c r="CA86" s="624"/>
      <c r="CB86" s="682" t="s">
        <v>807</v>
      </c>
      <c r="CC86" s="685"/>
      <c r="CD86" s="685"/>
      <c r="CE86" s="670"/>
    </row>
    <row r="87" spans="2:83" s="640" customFormat="1" ht="30" customHeight="1">
      <c r="B87" s="665"/>
      <c r="C87" s="624"/>
      <c r="D87" s="683" t="s">
        <v>729</v>
      </c>
      <c r="E87" s="686"/>
      <c r="F87" s="679" t="s">
        <v>808</v>
      </c>
      <c r="G87" s="686"/>
      <c r="H87" s="686"/>
      <c r="I87" s="686"/>
      <c r="J87" s="686"/>
      <c r="K87" s="686"/>
      <c r="L87" s="686"/>
      <c r="M87" s="686"/>
      <c r="N87" s="686"/>
      <c r="O87" s="686"/>
      <c r="P87" s="686"/>
      <c r="Q87" s="686"/>
      <c r="R87" s="686"/>
      <c r="S87" s="686"/>
      <c r="T87" s="686"/>
      <c r="U87" s="686"/>
      <c r="V87" s="624"/>
      <c r="W87" s="1316"/>
      <c r="X87" s="1316"/>
      <c r="Y87" s="1316"/>
      <c r="Z87" s="1316"/>
      <c r="AA87" s="1316"/>
      <c r="AB87" s="1316"/>
      <c r="AC87" s="1316"/>
      <c r="AD87" s="1316"/>
      <c r="AE87" s="1316"/>
      <c r="AF87" s="1316"/>
      <c r="AG87" s="1316"/>
      <c r="AH87" s="1316"/>
      <c r="AI87" s="1316"/>
      <c r="AJ87" s="1316"/>
      <c r="AK87" s="1316"/>
      <c r="AL87" s="1316"/>
      <c r="AM87" s="1316"/>
      <c r="AN87" s="1316"/>
      <c r="AO87" s="1316"/>
      <c r="AP87" s="1316"/>
      <c r="AQ87" s="1316"/>
      <c r="AR87" s="1316"/>
      <c r="AS87" s="1316"/>
      <c r="AT87" s="1316"/>
      <c r="AU87" s="1316"/>
      <c r="AV87" s="1316"/>
      <c r="AW87" s="1316"/>
      <c r="AX87" s="1316"/>
      <c r="AY87" s="1316"/>
      <c r="AZ87" s="1316"/>
      <c r="BA87" s="1316"/>
      <c r="BB87" s="1578"/>
      <c r="BC87" s="1579"/>
      <c r="BD87" s="1579"/>
      <c r="BE87" s="1579"/>
      <c r="BF87" s="1579"/>
      <c r="BG87" s="1579"/>
      <c r="BH87" s="1579"/>
      <c r="BI87" s="1579"/>
      <c r="BJ87" s="1579"/>
      <c r="BK87" s="1579"/>
      <c r="BL87" s="1579"/>
      <c r="BM87" s="1579"/>
      <c r="BN87" s="1579"/>
      <c r="BO87" s="1579"/>
      <c r="BP87" s="1579"/>
      <c r="BQ87" s="1579"/>
      <c r="BR87" s="1579"/>
      <c r="BS87" s="1579"/>
      <c r="BT87" s="1579"/>
      <c r="BU87" s="1579"/>
      <c r="BV87" s="1579"/>
      <c r="BW87" s="1579"/>
      <c r="BX87" s="1579"/>
      <c r="BY87" s="1579"/>
      <c r="BZ87" s="1579"/>
      <c r="CA87" s="1579"/>
      <c r="CB87" s="1580"/>
      <c r="CC87" s="685"/>
      <c r="CD87" s="685"/>
      <c r="CE87" s="670"/>
    </row>
    <row r="88" spans="2:83" ht="30" customHeight="1">
      <c r="B88" s="558"/>
      <c r="C88" s="559"/>
      <c r="D88" s="560"/>
      <c r="E88" s="559"/>
      <c r="F88" s="680" t="s">
        <v>809</v>
      </c>
      <c r="G88" s="559"/>
      <c r="H88" s="559"/>
      <c r="I88" s="559"/>
      <c r="J88" s="559"/>
      <c r="K88" s="559"/>
      <c r="L88" s="559"/>
      <c r="M88" s="559"/>
      <c r="N88" s="559"/>
      <c r="O88" s="559"/>
      <c r="P88" s="559"/>
      <c r="Q88" s="559"/>
      <c r="R88" s="559"/>
      <c r="S88" s="559"/>
      <c r="T88" s="559"/>
      <c r="U88" s="559"/>
      <c r="V88" s="559"/>
      <c r="W88" s="1316"/>
      <c r="X88" s="1316"/>
      <c r="Y88" s="1316"/>
      <c r="Z88" s="1316"/>
      <c r="AA88" s="1316"/>
      <c r="AB88" s="1316"/>
      <c r="AC88" s="1316"/>
      <c r="AD88" s="1316"/>
      <c r="AE88" s="1316"/>
      <c r="AF88" s="1316"/>
      <c r="AG88" s="1316"/>
      <c r="AH88" s="1316"/>
      <c r="AI88" s="1316"/>
      <c r="AJ88" s="1316"/>
      <c r="AK88" s="1316"/>
      <c r="AL88" s="1316"/>
      <c r="AM88" s="1316"/>
      <c r="AN88" s="1316"/>
      <c r="AO88" s="1316"/>
      <c r="AP88" s="1316"/>
      <c r="AQ88" s="1316"/>
      <c r="AR88" s="1316"/>
      <c r="AS88" s="1316"/>
      <c r="AT88" s="1316"/>
      <c r="AU88" s="1316"/>
      <c r="AV88" s="1316"/>
      <c r="AW88" s="1316"/>
      <c r="AX88" s="1316"/>
      <c r="AY88" s="1316"/>
      <c r="AZ88" s="1316"/>
      <c r="BA88" s="1316"/>
      <c r="BB88" s="1581"/>
      <c r="BC88" s="1582"/>
      <c r="BD88" s="1582"/>
      <c r="BE88" s="1582"/>
      <c r="BF88" s="1582"/>
      <c r="BG88" s="1582"/>
      <c r="BH88" s="1582"/>
      <c r="BI88" s="1582"/>
      <c r="BJ88" s="1582"/>
      <c r="BK88" s="1582"/>
      <c r="BL88" s="1582"/>
      <c r="BM88" s="1582"/>
      <c r="BN88" s="1582"/>
      <c r="BO88" s="1582"/>
      <c r="BP88" s="1582"/>
      <c r="BQ88" s="1582"/>
      <c r="BR88" s="1582"/>
      <c r="BS88" s="1582"/>
      <c r="BT88" s="1582"/>
      <c r="BU88" s="1582"/>
      <c r="BV88" s="1582"/>
      <c r="BW88" s="1582"/>
      <c r="BX88" s="1582"/>
      <c r="BY88" s="1582"/>
      <c r="BZ88" s="1582"/>
      <c r="CA88" s="1582"/>
      <c r="CB88" s="1583"/>
      <c r="CC88" s="687"/>
      <c r="CD88" s="687"/>
      <c r="CE88" s="670"/>
    </row>
    <row r="89" spans="2:83" ht="20.100000000000001" customHeight="1">
      <c r="B89" s="628"/>
      <c r="C89" s="631"/>
      <c r="D89" s="688"/>
      <c r="E89" s="631"/>
      <c r="F89" s="631"/>
      <c r="G89" s="631"/>
      <c r="H89" s="631"/>
      <c r="I89" s="631"/>
      <c r="J89" s="631"/>
      <c r="K89" s="631"/>
      <c r="L89" s="631"/>
      <c r="M89" s="631"/>
      <c r="N89" s="631"/>
      <c r="O89" s="631"/>
      <c r="P89" s="631"/>
      <c r="Q89" s="631"/>
      <c r="R89" s="631"/>
      <c r="S89" s="631"/>
      <c r="T89" s="631"/>
      <c r="U89" s="631"/>
      <c r="V89" s="631"/>
      <c r="W89" s="631"/>
      <c r="X89" s="631"/>
      <c r="Y89" s="631"/>
      <c r="Z89" s="631"/>
      <c r="AA89" s="631"/>
      <c r="AB89" s="631"/>
      <c r="AC89" s="631"/>
      <c r="AD89" s="631"/>
      <c r="AE89" s="631"/>
      <c r="AF89" s="631"/>
      <c r="AG89" s="631"/>
      <c r="AH89" s="631"/>
      <c r="AI89" s="631"/>
      <c r="AJ89" s="631"/>
      <c r="AK89" s="631"/>
      <c r="AL89" s="631"/>
      <c r="AM89" s="631"/>
      <c r="AN89" s="631"/>
      <c r="AO89" s="631"/>
      <c r="AP89" s="631"/>
      <c r="AQ89" s="631"/>
      <c r="AR89" s="631"/>
      <c r="AS89" s="631"/>
      <c r="AT89" s="631"/>
      <c r="AU89" s="631"/>
      <c r="AV89" s="631"/>
      <c r="AW89" s="631"/>
      <c r="AX89" s="631"/>
      <c r="AY89" s="631"/>
      <c r="AZ89" s="631"/>
      <c r="BA89" s="631"/>
      <c r="BB89" s="631"/>
      <c r="BC89" s="631"/>
      <c r="BD89" s="631"/>
      <c r="BE89" s="631"/>
      <c r="BF89" s="631"/>
      <c r="BG89" s="631"/>
      <c r="BH89" s="631"/>
      <c r="BI89" s="631"/>
      <c r="BJ89" s="631"/>
      <c r="BK89" s="631"/>
      <c r="BL89" s="631"/>
      <c r="BM89" s="631"/>
      <c r="BN89" s="631"/>
      <c r="BO89" s="631"/>
      <c r="BP89" s="631"/>
      <c r="BQ89" s="631"/>
      <c r="BR89" s="631"/>
      <c r="BS89" s="631"/>
      <c r="BT89" s="631"/>
      <c r="BU89" s="631"/>
      <c r="BV89" s="631"/>
      <c r="BW89" s="631"/>
      <c r="BX89" s="631"/>
      <c r="BY89" s="631"/>
      <c r="BZ89" s="631"/>
      <c r="CA89" s="631"/>
      <c r="CB89" s="631"/>
      <c r="CC89" s="689"/>
      <c r="CD89" s="689"/>
      <c r="CE89" s="677"/>
    </row>
    <row r="90" spans="2:83" ht="20.100000000000001" customHeight="1">
      <c r="B90" s="558"/>
      <c r="C90" s="559"/>
      <c r="D90" s="559"/>
      <c r="E90" s="559"/>
      <c r="F90" s="559"/>
      <c r="G90" s="559"/>
      <c r="H90" s="559"/>
      <c r="I90" s="559"/>
      <c r="J90" s="559"/>
      <c r="K90" s="559"/>
      <c r="L90" s="559"/>
      <c r="M90" s="559"/>
      <c r="N90" s="559"/>
      <c r="O90" s="559"/>
      <c r="P90" s="559"/>
      <c r="Q90" s="559"/>
      <c r="R90" s="559"/>
      <c r="S90" s="559"/>
      <c r="T90" s="559"/>
      <c r="U90" s="559"/>
      <c r="V90" s="559"/>
      <c r="W90" s="559"/>
      <c r="X90" s="559"/>
      <c r="Y90" s="559"/>
      <c r="Z90" s="559"/>
      <c r="AA90" s="559"/>
      <c r="AB90" s="559"/>
      <c r="AC90" s="559"/>
      <c r="AD90" s="559"/>
      <c r="AE90" s="559"/>
      <c r="AF90" s="559"/>
      <c r="AG90" s="559"/>
      <c r="AH90" s="559"/>
      <c r="AI90" s="559"/>
      <c r="AJ90" s="559"/>
      <c r="AK90" s="559"/>
      <c r="AL90" s="559"/>
      <c r="AM90" s="559"/>
      <c r="AN90" s="559"/>
      <c r="AO90" s="559"/>
      <c r="AP90" s="559"/>
      <c r="AQ90" s="559"/>
      <c r="AR90" s="559"/>
      <c r="AS90" s="559"/>
      <c r="AT90" s="559"/>
      <c r="AU90" s="559"/>
      <c r="AV90" s="559"/>
      <c r="AW90" s="559"/>
      <c r="AX90" s="559"/>
      <c r="AY90" s="559"/>
      <c r="AZ90" s="559"/>
      <c r="BA90" s="559"/>
      <c r="BB90" s="559"/>
      <c r="BC90" s="559"/>
      <c r="BD90" s="559"/>
      <c r="BE90" s="559"/>
      <c r="BF90" s="559"/>
      <c r="BG90" s="559"/>
      <c r="BH90" s="559"/>
      <c r="BI90" s="559"/>
      <c r="BJ90" s="559"/>
      <c r="BK90" s="559"/>
      <c r="BL90" s="559"/>
      <c r="BM90" s="559"/>
      <c r="BN90" s="559"/>
      <c r="BO90" s="559"/>
      <c r="BP90" s="559"/>
      <c r="BQ90" s="559"/>
      <c r="BR90" s="559"/>
      <c r="BS90" s="559"/>
      <c r="BT90" s="559"/>
      <c r="BU90" s="559"/>
      <c r="BV90" s="559"/>
      <c r="BW90" s="541"/>
      <c r="BX90" s="541"/>
      <c r="BY90" s="541"/>
      <c r="BZ90" s="541"/>
      <c r="CA90" s="541"/>
      <c r="CB90" s="541"/>
      <c r="CC90" s="559"/>
      <c r="CD90" s="687"/>
      <c r="CE90" s="670"/>
    </row>
    <row r="91" spans="2:83" ht="30" customHeight="1">
      <c r="B91" s="558"/>
      <c r="C91" s="690"/>
      <c r="D91" s="685" t="s">
        <v>810</v>
      </c>
      <c r="E91" s="559"/>
      <c r="F91" s="559"/>
      <c r="G91" s="559"/>
      <c r="H91" s="559"/>
      <c r="I91" s="559"/>
      <c r="J91" s="559"/>
      <c r="K91" s="559"/>
      <c r="L91" s="559"/>
      <c r="M91" s="559"/>
      <c r="N91" s="559"/>
      <c r="O91" s="559"/>
      <c r="P91" s="559"/>
      <c r="Q91" s="559"/>
      <c r="R91" s="559"/>
      <c r="S91" s="559"/>
      <c r="T91" s="559"/>
      <c r="U91" s="559"/>
      <c r="V91" s="559"/>
      <c r="W91" s="559"/>
      <c r="X91" s="559"/>
      <c r="Y91" s="559"/>
      <c r="Z91" s="559"/>
      <c r="AA91" s="559"/>
      <c r="AB91" s="559"/>
      <c r="AC91" s="559"/>
      <c r="AD91" s="559"/>
      <c r="AE91" s="559"/>
      <c r="AF91" s="559"/>
      <c r="AG91" s="559"/>
      <c r="AH91" s="559"/>
      <c r="AI91" s="559"/>
      <c r="AJ91" s="559"/>
      <c r="AK91" s="559"/>
      <c r="AL91" s="559"/>
      <c r="AM91" s="559"/>
      <c r="AN91" s="559"/>
      <c r="AO91" s="559"/>
      <c r="AP91" s="559"/>
      <c r="AQ91" s="559"/>
      <c r="AR91" s="559"/>
      <c r="AS91" s="559"/>
      <c r="AT91" s="559"/>
      <c r="AU91" s="559"/>
      <c r="AV91" s="559"/>
      <c r="AW91" s="559"/>
      <c r="AX91" s="559"/>
      <c r="AY91" s="559"/>
      <c r="AZ91" s="559"/>
      <c r="BA91" s="559"/>
      <c r="BB91" s="559"/>
      <c r="BC91" s="559"/>
      <c r="BD91" s="559"/>
      <c r="BE91" s="559"/>
      <c r="BF91" s="559"/>
      <c r="BG91" s="559"/>
      <c r="BH91" s="559"/>
      <c r="BI91" s="559"/>
      <c r="BJ91" s="559"/>
      <c r="BK91" s="559"/>
      <c r="BL91" s="559"/>
      <c r="BM91" s="559"/>
      <c r="BN91" s="559"/>
      <c r="BO91" s="559"/>
      <c r="BP91" s="559"/>
      <c r="BQ91" s="559"/>
      <c r="BR91" s="559"/>
      <c r="BS91" s="559"/>
      <c r="BT91" s="559"/>
      <c r="BU91" s="559"/>
      <c r="BV91" s="559"/>
      <c r="BW91" s="691"/>
      <c r="BX91" s="691"/>
      <c r="BY91" s="691"/>
      <c r="BZ91" s="691"/>
      <c r="CA91" s="691"/>
      <c r="CB91" s="691"/>
      <c r="CC91" s="691"/>
      <c r="CD91" s="687"/>
      <c r="CE91" s="670"/>
    </row>
    <row r="92" spans="2:83" ht="30" customHeight="1">
      <c r="B92" s="558"/>
      <c r="C92" s="559"/>
      <c r="D92" s="692" t="s">
        <v>811</v>
      </c>
      <c r="E92" s="559"/>
      <c r="F92" s="559"/>
      <c r="G92" s="559"/>
      <c r="H92" s="559"/>
      <c r="I92" s="559"/>
      <c r="J92" s="559"/>
      <c r="K92" s="559"/>
      <c r="L92" s="559"/>
      <c r="M92" s="559"/>
      <c r="N92" s="559"/>
      <c r="O92" s="559"/>
      <c r="P92" s="559"/>
      <c r="Q92" s="559"/>
      <c r="R92" s="559"/>
      <c r="S92" s="559"/>
      <c r="T92" s="559"/>
      <c r="U92" s="559"/>
      <c r="V92" s="559"/>
      <c r="W92" s="560" t="s">
        <v>812</v>
      </c>
      <c r="X92" s="559"/>
      <c r="Y92" s="559"/>
      <c r="Z92" s="559"/>
      <c r="AA92" s="559"/>
      <c r="AB92" s="559"/>
      <c r="AC92" s="559"/>
      <c r="AD92" s="559"/>
      <c r="AE92" s="559"/>
      <c r="AF92" s="559"/>
      <c r="AG92" s="559"/>
      <c r="AH92" s="693"/>
      <c r="AI92" s="559"/>
      <c r="AJ92" s="693" t="s">
        <v>813</v>
      </c>
      <c r="AK92" s="559"/>
      <c r="AL92" s="559"/>
      <c r="AM92" s="559"/>
      <c r="AN92" s="559"/>
      <c r="AO92" s="559"/>
      <c r="AP92" s="559"/>
      <c r="AQ92" s="559"/>
      <c r="AR92" s="560" t="s">
        <v>814</v>
      </c>
      <c r="AS92" s="559"/>
      <c r="AT92" s="559"/>
      <c r="AU92" s="559"/>
      <c r="AV92" s="559"/>
      <c r="AW92" s="559"/>
      <c r="AX92" s="559"/>
      <c r="AY92" s="559"/>
      <c r="AZ92" s="559"/>
      <c r="BA92" s="559"/>
      <c r="BB92" s="559"/>
      <c r="BC92" s="559"/>
      <c r="BD92" s="559"/>
      <c r="BE92" s="559"/>
      <c r="BF92" s="559"/>
      <c r="BG92" s="559"/>
      <c r="BH92" s="559"/>
      <c r="BI92" s="559"/>
      <c r="BJ92" s="560" t="s">
        <v>815</v>
      </c>
      <c r="BK92" s="559"/>
      <c r="BL92" s="559"/>
      <c r="BM92" s="559"/>
      <c r="BN92" s="559"/>
      <c r="BO92" s="559"/>
      <c r="BP92" s="559"/>
      <c r="BQ92" s="559"/>
      <c r="BR92" s="559"/>
      <c r="BS92" s="559"/>
      <c r="BT92" s="559"/>
      <c r="BU92" s="559"/>
      <c r="BV92" s="559"/>
      <c r="BW92" s="559"/>
      <c r="BX92" s="559"/>
      <c r="BY92" s="560" t="s">
        <v>816</v>
      </c>
      <c r="BZ92" s="541"/>
      <c r="CA92" s="541"/>
      <c r="CB92" s="1342"/>
      <c r="CC92" s="559"/>
      <c r="CD92" s="687"/>
      <c r="CE92" s="670"/>
    </row>
    <row r="93" spans="2:83" ht="30" customHeight="1">
      <c r="B93" s="558"/>
      <c r="C93" s="559"/>
      <c r="D93" s="692"/>
      <c r="E93" s="1569"/>
      <c r="F93" s="1570"/>
      <c r="G93" s="1570"/>
      <c r="H93" s="1570"/>
      <c r="I93" s="1570"/>
      <c r="J93" s="1570"/>
      <c r="K93" s="559"/>
      <c r="L93" s="559"/>
      <c r="M93" s="559"/>
      <c r="N93" s="559"/>
      <c r="O93" s="559"/>
      <c r="P93" s="559"/>
      <c r="Q93" s="559"/>
      <c r="R93" s="559"/>
      <c r="S93" s="559"/>
      <c r="T93" s="559"/>
      <c r="U93" s="559"/>
      <c r="V93" s="559"/>
      <c r="W93" s="627" t="s">
        <v>817</v>
      </c>
      <c r="X93" s="627"/>
      <c r="Y93" s="627"/>
      <c r="Z93" s="627"/>
      <c r="AA93" s="627"/>
      <c r="AB93" s="627"/>
      <c r="AC93" s="627"/>
      <c r="AD93" s="627"/>
      <c r="AE93" s="627"/>
      <c r="AF93" s="627"/>
      <c r="AG93" s="627"/>
      <c r="AH93" s="694"/>
      <c r="AI93" s="627"/>
      <c r="AJ93" s="694" t="s">
        <v>818</v>
      </c>
      <c r="AK93" s="627"/>
      <c r="AL93" s="627"/>
      <c r="AM93" s="627"/>
      <c r="AN93" s="627"/>
      <c r="AO93" s="627"/>
      <c r="AP93" s="627"/>
      <c r="AQ93" s="627"/>
      <c r="AR93" s="627" t="s">
        <v>819</v>
      </c>
      <c r="AS93" s="627"/>
      <c r="AT93" s="627"/>
      <c r="AU93" s="627"/>
      <c r="AV93" s="627"/>
      <c r="AW93" s="627"/>
      <c r="AX93" s="627"/>
      <c r="AY93" s="627"/>
      <c r="AZ93" s="627"/>
      <c r="BA93" s="627"/>
      <c r="BB93" s="627"/>
      <c r="BC93" s="627"/>
      <c r="BD93" s="627"/>
      <c r="BE93" s="627"/>
      <c r="BF93" s="627"/>
      <c r="BG93" s="627"/>
      <c r="BH93" s="627"/>
      <c r="BI93" s="627"/>
      <c r="BJ93" s="627" t="s">
        <v>820</v>
      </c>
      <c r="BK93" s="627"/>
      <c r="BL93" s="627"/>
      <c r="BM93" s="627"/>
      <c r="BN93" s="627"/>
      <c r="BO93" s="627"/>
      <c r="BP93" s="627"/>
      <c r="BQ93" s="627"/>
      <c r="BR93" s="627"/>
      <c r="BS93" s="627"/>
      <c r="BT93" s="627"/>
      <c r="BU93" s="627"/>
      <c r="BV93" s="627"/>
      <c r="BW93" s="627"/>
      <c r="BX93" s="559"/>
      <c r="BY93" s="627" t="s">
        <v>816</v>
      </c>
      <c r="BZ93" s="695"/>
      <c r="CA93" s="541"/>
      <c r="CB93" s="1342"/>
      <c r="CC93" s="559"/>
      <c r="CD93" s="687"/>
      <c r="CE93" s="670"/>
    </row>
    <row r="94" spans="2:83" ht="30" customHeight="1">
      <c r="B94" s="558"/>
      <c r="C94" s="559"/>
      <c r="D94" s="559"/>
      <c r="E94" s="1570"/>
      <c r="F94" s="1570"/>
      <c r="G94" s="1570"/>
      <c r="H94" s="1570"/>
      <c r="I94" s="1570"/>
      <c r="J94" s="1570"/>
      <c r="K94" s="559"/>
      <c r="L94" s="559"/>
      <c r="M94" s="559"/>
      <c r="N94" s="559"/>
      <c r="O94" s="559"/>
      <c r="P94" s="559"/>
      <c r="Q94" s="559"/>
      <c r="R94" s="559"/>
      <c r="S94" s="559"/>
      <c r="T94" s="559"/>
      <c r="U94" s="559"/>
      <c r="V94" s="559"/>
      <c r="W94" s="559"/>
      <c r="X94" s="559"/>
      <c r="Y94" s="559"/>
      <c r="Z94" s="559"/>
      <c r="AA94" s="620" t="s">
        <v>821</v>
      </c>
      <c r="AB94" s="559"/>
      <c r="AC94" s="559"/>
      <c r="AD94" s="559"/>
      <c r="AE94" s="559"/>
      <c r="AF94" s="559"/>
      <c r="AG94" s="559"/>
      <c r="AH94" s="559"/>
      <c r="AI94" s="559"/>
      <c r="AJ94" s="559"/>
      <c r="AK94" s="559"/>
      <c r="AL94" s="620" t="s">
        <v>822</v>
      </c>
      <c r="AM94" s="559"/>
      <c r="AN94" s="559"/>
      <c r="AO94" s="559"/>
      <c r="AP94" s="559"/>
      <c r="AQ94" s="559"/>
      <c r="AR94" s="559"/>
      <c r="AS94" s="559"/>
      <c r="AT94" s="559"/>
      <c r="AU94" s="559"/>
      <c r="AV94" s="620"/>
      <c r="AW94" s="620"/>
      <c r="AX94" s="620" t="s">
        <v>823</v>
      </c>
      <c r="AY94" s="559"/>
      <c r="AZ94" s="559"/>
      <c r="BA94" s="559"/>
      <c r="BB94" s="559"/>
      <c r="BC94" s="559"/>
      <c r="BD94" s="559"/>
      <c r="BE94" s="559"/>
      <c r="BF94" s="559"/>
      <c r="BG94" s="620"/>
      <c r="BH94" s="620"/>
      <c r="BI94" s="620"/>
      <c r="BJ94" s="559"/>
      <c r="BK94" s="559"/>
      <c r="BL94" s="559"/>
      <c r="BM94" s="559"/>
      <c r="BN94" s="559"/>
      <c r="BO94" s="559"/>
      <c r="BP94" s="559"/>
      <c r="BQ94" s="559"/>
      <c r="BR94" s="620"/>
      <c r="BS94" s="620"/>
      <c r="BT94" s="620" t="s">
        <v>824</v>
      </c>
      <c r="BU94" s="559"/>
      <c r="BV94" s="559"/>
      <c r="BW94" s="683"/>
      <c r="BX94" s="683"/>
      <c r="BY94" s="683"/>
      <c r="BZ94" s="541"/>
      <c r="CA94" s="620" t="s">
        <v>825</v>
      </c>
      <c r="CB94" s="1342"/>
      <c r="CC94" s="559"/>
      <c r="CD94" s="687"/>
      <c r="CE94" s="670"/>
    </row>
    <row r="95" spans="2:83" ht="30" customHeight="1" thickBot="1">
      <c r="B95" s="558"/>
      <c r="C95" s="559"/>
      <c r="D95" s="696" t="s">
        <v>826</v>
      </c>
      <c r="E95" s="559"/>
      <c r="F95" s="610"/>
      <c r="G95" s="610"/>
      <c r="H95" s="610"/>
      <c r="I95" s="559"/>
      <c r="J95" s="559"/>
      <c r="K95" s="611"/>
      <c r="L95" s="611"/>
      <c r="M95" s="611"/>
      <c r="N95" s="611"/>
      <c r="O95" s="611"/>
      <c r="P95" s="619"/>
      <c r="Q95" s="611"/>
      <c r="R95" s="609"/>
      <c r="S95" s="609"/>
      <c r="T95" s="559"/>
      <c r="U95" s="559"/>
      <c r="V95" s="559"/>
      <c r="W95" s="1562"/>
      <c r="X95" s="1563"/>
      <c r="Y95" s="1563"/>
      <c r="Z95" s="1563"/>
      <c r="AA95" s="1564"/>
      <c r="AB95" s="609"/>
      <c r="AC95" s="609"/>
      <c r="AD95" s="609"/>
      <c r="AE95" s="609"/>
      <c r="AF95" s="609"/>
      <c r="AG95" s="609"/>
      <c r="AH95" s="1562"/>
      <c r="AI95" s="1563"/>
      <c r="AJ95" s="1563"/>
      <c r="AK95" s="1563"/>
      <c r="AL95" s="1564"/>
      <c r="AM95" s="614"/>
      <c r="AN95" s="614"/>
      <c r="AO95" s="614"/>
      <c r="AP95" s="559"/>
      <c r="AQ95" s="559"/>
      <c r="AR95" s="1562"/>
      <c r="AS95" s="1563"/>
      <c r="AT95" s="1563"/>
      <c r="AU95" s="1563"/>
      <c r="AV95" s="1563"/>
      <c r="AW95" s="1563"/>
      <c r="AX95" s="1564"/>
      <c r="AY95" s="559"/>
      <c r="AZ95" s="559"/>
      <c r="BA95" s="559"/>
      <c r="BB95" s="559"/>
      <c r="BC95" s="1562"/>
      <c r="BD95" s="1563"/>
      <c r="BE95" s="1563"/>
      <c r="BF95" s="1563"/>
      <c r="BG95" s="1563"/>
      <c r="BH95" s="1563"/>
      <c r="BI95" s="1564"/>
      <c r="BJ95" s="559"/>
      <c r="BK95" s="567"/>
      <c r="BL95" s="567"/>
      <c r="BM95" s="559"/>
      <c r="BN95" s="1562"/>
      <c r="BO95" s="1563"/>
      <c r="BP95" s="1563"/>
      <c r="BQ95" s="1563"/>
      <c r="BR95" s="1563"/>
      <c r="BS95" s="1563"/>
      <c r="BT95" s="1564"/>
      <c r="BU95" s="683"/>
      <c r="BV95" s="683"/>
      <c r="BW95" s="683"/>
      <c r="BX95" s="683"/>
      <c r="BY95" s="1555"/>
      <c r="BZ95" s="1556"/>
      <c r="CA95" s="1557"/>
      <c r="CB95" s="559"/>
      <c r="CC95" s="559"/>
      <c r="CD95" s="687"/>
      <c r="CE95" s="670"/>
    </row>
    <row r="96" spans="2:83" ht="30" customHeight="1">
      <c r="B96" s="558"/>
      <c r="C96" s="559"/>
      <c r="D96" s="627" t="s">
        <v>827</v>
      </c>
      <c r="E96" s="559"/>
      <c r="F96" s="610"/>
      <c r="G96" s="610"/>
      <c r="H96" s="610"/>
      <c r="I96" s="559"/>
      <c r="J96" s="559"/>
      <c r="K96" s="611"/>
      <c r="L96" s="611"/>
      <c r="M96" s="611"/>
      <c r="N96" s="611"/>
      <c r="O96" s="611"/>
      <c r="P96" s="619"/>
      <c r="Q96" s="613"/>
      <c r="R96" s="609"/>
      <c r="S96" s="609"/>
      <c r="T96" s="559"/>
      <c r="U96" s="559"/>
      <c r="V96" s="559"/>
      <c r="W96" s="1565"/>
      <c r="X96" s="1566"/>
      <c r="Y96" s="1566"/>
      <c r="Z96" s="1566"/>
      <c r="AA96" s="1567"/>
      <c r="AB96" s="609"/>
      <c r="AC96" s="609"/>
      <c r="AD96" s="609"/>
      <c r="AE96" s="609"/>
      <c r="AF96" s="609"/>
      <c r="AG96" s="609"/>
      <c r="AH96" s="1565"/>
      <c r="AI96" s="1566"/>
      <c r="AJ96" s="1566"/>
      <c r="AK96" s="1566"/>
      <c r="AL96" s="1567"/>
      <c r="AM96" s="614"/>
      <c r="AN96" s="614"/>
      <c r="AO96" s="614"/>
      <c r="AP96" s="683"/>
      <c r="AQ96" s="683"/>
      <c r="AR96" s="1565"/>
      <c r="AS96" s="1566"/>
      <c r="AT96" s="1566"/>
      <c r="AU96" s="1566"/>
      <c r="AV96" s="1566"/>
      <c r="AW96" s="1566"/>
      <c r="AX96" s="1567"/>
      <c r="AY96" s="683"/>
      <c r="AZ96" s="683"/>
      <c r="BA96" s="683"/>
      <c r="BB96" s="683"/>
      <c r="BC96" s="1565"/>
      <c r="BD96" s="1566"/>
      <c r="BE96" s="1566"/>
      <c r="BF96" s="1566"/>
      <c r="BG96" s="1566"/>
      <c r="BH96" s="1566"/>
      <c r="BI96" s="1567"/>
      <c r="BJ96" s="683"/>
      <c r="BK96" s="683"/>
      <c r="BL96" s="683"/>
      <c r="BM96" s="559"/>
      <c r="BN96" s="1565"/>
      <c r="BO96" s="1566"/>
      <c r="BP96" s="1566"/>
      <c r="BQ96" s="1566"/>
      <c r="BR96" s="1566"/>
      <c r="BS96" s="1566"/>
      <c r="BT96" s="1567"/>
      <c r="BU96" s="683"/>
      <c r="BV96" s="683"/>
      <c r="BW96" s="683"/>
      <c r="BX96" s="683"/>
      <c r="BY96" s="1558"/>
      <c r="BZ96" s="1559"/>
      <c r="CA96" s="1560"/>
      <c r="CB96" s="559"/>
      <c r="CC96" s="559"/>
      <c r="CD96" s="687"/>
      <c r="CE96" s="670"/>
    </row>
    <row r="97" spans="1:83" ht="20.100000000000001" customHeight="1">
      <c r="B97" s="558"/>
      <c r="C97" s="671"/>
      <c r="D97" s="609"/>
      <c r="E97" s="618"/>
      <c r="F97" s="609"/>
      <c r="G97" s="1346"/>
      <c r="H97" s="619"/>
      <c r="I97" s="619"/>
      <c r="J97" s="559"/>
      <c r="K97" s="611"/>
      <c r="L97" s="612"/>
      <c r="M97" s="612"/>
      <c r="N97" s="612"/>
      <c r="O97" s="612"/>
      <c r="P97" s="609"/>
      <c r="Q97" s="609"/>
      <c r="R97" s="609"/>
      <c r="S97" s="609"/>
      <c r="T97" s="559"/>
      <c r="U97" s="559"/>
      <c r="V97" s="559"/>
      <c r="W97" s="609"/>
      <c r="X97" s="609"/>
      <c r="Y97" s="619"/>
      <c r="Z97" s="609"/>
      <c r="AA97" s="609"/>
      <c r="AB97" s="609"/>
      <c r="AC97" s="609"/>
      <c r="AD97" s="609"/>
      <c r="AE97" s="609"/>
      <c r="AF97" s="609"/>
      <c r="AG97" s="609"/>
      <c r="AH97" s="609"/>
      <c r="AI97" s="609"/>
      <c r="AJ97" s="614"/>
      <c r="AK97" s="614"/>
      <c r="AL97" s="614"/>
      <c r="AM97" s="614"/>
      <c r="AN97" s="614"/>
      <c r="AO97" s="614"/>
      <c r="AP97" s="683"/>
      <c r="AQ97" s="683"/>
      <c r="AR97" s="683"/>
      <c r="AS97" s="683"/>
      <c r="AT97" s="683"/>
      <c r="AU97" s="683"/>
      <c r="AV97" s="683"/>
      <c r="AW97" s="683"/>
      <c r="AX97" s="683"/>
      <c r="AY97" s="683"/>
      <c r="AZ97" s="683"/>
      <c r="BA97" s="683"/>
      <c r="BB97" s="683"/>
      <c r="BC97" s="683"/>
      <c r="BD97" s="683"/>
      <c r="BE97" s="683"/>
      <c r="BF97" s="683"/>
      <c r="BG97" s="683"/>
      <c r="BH97" s="683"/>
      <c r="BI97" s="683"/>
      <c r="BJ97" s="683"/>
      <c r="BK97" s="683"/>
      <c r="BL97" s="683"/>
      <c r="BM97" s="559"/>
      <c r="BN97" s="697"/>
      <c r="BO97" s="559"/>
      <c r="BP97" s="691"/>
      <c r="BQ97" s="691"/>
      <c r="BR97" s="683"/>
      <c r="BS97" s="683"/>
      <c r="BT97" s="683"/>
      <c r="BU97" s="683"/>
      <c r="BV97" s="683"/>
      <c r="BW97" s="559"/>
      <c r="BX97" s="559"/>
      <c r="BY97" s="559"/>
      <c r="BZ97" s="559"/>
      <c r="CA97" s="559"/>
      <c r="CB97" s="559"/>
      <c r="CC97" s="559"/>
      <c r="CD97" s="687"/>
      <c r="CE97" s="670"/>
    </row>
    <row r="98" spans="1:83" ht="30" customHeight="1">
      <c r="B98" s="558"/>
      <c r="C98" s="559"/>
      <c r="D98" s="618"/>
      <c r="E98" s="559"/>
      <c r="F98" s="610"/>
      <c r="G98" s="610"/>
      <c r="H98" s="610"/>
      <c r="I98" s="559"/>
      <c r="J98" s="559"/>
      <c r="K98" s="1561"/>
      <c r="L98" s="1561"/>
      <c r="M98" s="1561"/>
      <c r="N98" s="1561"/>
      <c r="O98" s="1561"/>
      <c r="P98" s="609"/>
      <c r="Q98" s="611"/>
      <c r="R98" s="609"/>
      <c r="S98" s="609"/>
      <c r="T98" s="559"/>
      <c r="U98" s="559"/>
      <c r="V98" s="559"/>
      <c r="W98" s="559"/>
      <c r="X98" s="559"/>
      <c r="Y98" s="559"/>
      <c r="Z98" s="559"/>
      <c r="AA98" s="620" t="s">
        <v>828</v>
      </c>
      <c r="AB98" s="559"/>
      <c r="AC98" s="559"/>
      <c r="AD98" s="559"/>
      <c r="AE98" s="559"/>
      <c r="AF98" s="559"/>
      <c r="AG98" s="559"/>
      <c r="AH98" s="559"/>
      <c r="AI98" s="559"/>
      <c r="AJ98" s="559"/>
      <c r="AK98" s="559"/>
      <c r="AL98" s="620" t="s">
        <v>829</v>
      </c>
      <c r="AM98" s="559"/>
      <c r="AN98" s="559"/>
      <c r="AO98" s="559"/>
      <c r="AP98" s="559"/>
      <c r="AQ98" s="559"/>
      <c r="AR98" s="559"/>
      <c r="AS98" s="559"/>
      <c r="AT98" s="559"/>
      <c r="AU98" s="559"/>
      <c r="AV98" s="620"/>
      <c r="AW98" s="620"/>
      <c r="AX98" s="620" t="s">
        <v>830</v>
      </c>
      <c r="AY98" s="559"/>
      <c r="AZ98" s="559"/>
      <c r="BA98" s="559"/>
      <c r="BB98" s="559"/>
      <c r="BC98" s="559"/>
      <c r="BD98" s="559"/>
      <c r="BE98" s="559"/>
      <c r="BF98" s="559"/>
      <c r="BG98" s="620"/>
      <c r="BH98" s="620"/>
      <c r="BI98" s="620"/>
      <c r="BJ98" s="559"/>
      <c r="BK98" s="559"/>
      <c r="BL98" s="559"/>
      <c r="BM98" s="559"/>
      <c r="BN98" s="559"/>
      <c r="BO98" s="559"/>
      <c r="BP98" s="559"/>
      <c r="BQ98" s="559"/>
      <c r="BR98" s="620"/>
      <c r="BS98" s="620"/>
      <c r="BT98" s="620" t="s">
        <v>831</v>
      </c>
      <c r="BU98" s="559"/>
      <c r="BV98" s="559"/>
      <c r="BW98" s="683"/>
      <c r="BX98" s="683"/>
      <c r="BY98" s="683"/>
      <c r="BZ98" s="541"/>
      <c r="CA98" s="620" t="s">
        <v>832</v>
      </c>
      <c r="CB98" s="559"/>
      <c r="CC98" s="559"/>
      <c r="CD98" s="687"/>
      <c r="CE98" s="670"/>
    </row>
    <row r="99" spans="1:83" ht="30" customHeight="1" thickBot="1">
      <c r="B99" s="558"/>
      <c r="C99" s="559"/>
      <c r="D99" s="678" t="s">
        <v>833</v>
      </c>
      <c r="E99" s="559"/>
      <c r="F99" s="610"/>
      <c r="G99" s="610"/>
      <c r="H99" s="610"/>
      <c r="I99" s="559"/>
      <c r="J99" s="559"/>
      <c r="K99" s="611"/>
      <c r="L99" s="612"/>
      <c r="M99" s="612"/>
      <c r="N99" s="612"/>
      <c r="O99" s="612"/>
      <c r="P99" s="609"/>
      <c r="Q99" s="613"/>
      <c r="R99" s="609"/>
      <c r="S99" s="609"/>
      <c r="T99" s="559"/>
      <c r="U99" s="559"/>
      <c r="V99" s="559"/>
      <c r="W99" s="1562"/>
      <c r="X99" s="1563"/>
      <c r="Y99" s="1563"/>
      <c r="Z99" s="1563"/>
      <c r="AA99" s="1564"/>
      <c r="AB99" s="609"/>
      <c r="AC99" s="609"/>
      <c r="AD99" s="609"/>
      <c r="AE99" s="609"/>
      <c r="AF99" s="609"/>
      <c r="AG99" s="609"/>
      <c r="AH99" s="1562"/>
      <c r="AI99" s="1563"/>
      <c r="AJ99" s="1563"/>
      <c r="AK99" s="1563"/>
      <c r="AL99" s="1564"/>
      <c r="AM99" s="614"/>
      <c r="AN99" s="614"/>
      <c r="AO99" s="614"/>
      <c r="AP99" s="559"/>
      <c r="AQ99" s="559"/>
      <c r="AR99" s="1562"/>
      <c r="AS99" s="1563"/>
      <c r="AT99" s="1563"/>
      <c r="AU99" s="1563"/>
      <c r="AV99" s="1563"/>
      <c r="AW99" s="1563"/>
      <c r="AX99" s="1564"/>
      <c r="AY99" s="559"/>
      <c r="AZ99" s="559"/>
      <c r="BA99" s="559"/>
      <c r="BB99" s="559"/>
      <c r="BC99" s="1562"/>
      <c r="BD99" s="1563"/>
      <c r="BE99" s="1563"/>
      <c r="BF99" s="1563"/>
      <c r="BG99" s="1563"/>
      <c r="BH99" s="1563"/>
      <c r="BI99" s="1564"/>
      <c r="BJ99" s="559"/>
      <c r="BK99" s="567"/>
      <c r="BL99" s="567"/>
      <c r="BM99" s="559"/>
      <c r="BN99" s="1562"/>
      <c r="BO99" s="1563"/>
      <c r="BP99" s="1563"/>
      <c r="BQ99" s="1563"/>
      <c r="BR99" s="1563"/>
      <c r="BS99" s="1563"/>
      <c r="BT99" s="1564"/>
      <c r="BU99" s="683"/>
      <c r="BV99" s="683"/>
      <c r="BW99" s="683"/>
      <c r="BX99" s="683"/>
      <c r="BY99" s="1555"/>
      <c r="BZ99" s="1556"/>
      <c r="CA99" s="1557"/>
      <c r="CB99" s="559"/>
      <c r="CC99" s="559"/>
      <c r="CD99" s="687"/>
      <c r="CE99" s="670"/>
    </row>
    <row r="100" spans="1:83" ht="30" customHeight="1">
      <c r="B100" s="558"/>
      <c r="C100" s="559"/>
      <c r="D100" s="617" t="s">
        <v>834</v>
      </c>
      <c r="E100" s="618"/>
      <c r="F100" s="609"/>
      <c r="G100" s="1346"/>
      <c r="H100" s="619"/>
      <c r="I100" s="619"/>
      <c r="J100" s="559"/>
      <c r="K100" s="611"/>
      <c r="L100" s="612"/>
      <c r="M100" s="612"/>
      <c r="N100" s="612"/>
      <c r="O100" s="612"/>
      <c r="P100" s="609"/>
      <c r="Q100" s="619"/>
      <c r="R100" s="609"/>
      <c r="S100" s="609"/>
      <c r="T100" s="559"/>
      <c r="U100" s="559"/>
      <c r="V100" s="559"/>
      <c r="W100" s="1565"/>
      <c r="X100" s="1566"/>
      <c r="Y100" s="1566"/>
      <c r="Z100" s="1566"/>
      <c r="AA100" s="1567"/>
      <c r="AB100" s="609"/>
      <c r="AC100" s="609"/>
      <c r="AD100" s="609"/>
      <c r="AE100" s="609"/>
      <c r="AF100" s="609"/>
      <c r="AG100" s="609"/>
      <c r="AH100" s="1565"/>
      <c r="AI100" s="1566"/>
      <c r="AJ100" s="1566"/>
      <c r="AK100" s="1566"/>
      <c r="AL100" s="1567"/>
      <c r="AM100" s="614"/>
      <c r="AN100" s="614"/>
      <c r="AO100" s="614"/>
      <c r="AP100" s="683"/>
      <c r="AQ100" s="683"/>
      <c r="AR100" s="1565"/>
      <c r="AS100" s="1566"/>
      <c r="AT100" s="1566"/>
      <c r="AU100" s="1566"/>
      <c r="AV100" s="1566"/>
      <c r="AW100" s="1566"/>
      <c r="AX100" s="1567"/>
      <c r="AY100" s="683"/>
      <c r="AZ100" s="683"/>
      <c r="BA100" s="683"/>
      <c r="BB100" s="683"/>
      <c r="BC100" s="1565"/>
      <c r="BD100" s="1566"/>
      <c r="BE100" s="1566"/>
      <c r="BF100" s="1566"/>
      <c r="BG100" s="1566"/>
      <c r="BH100" s="1566"/>
      <c r="BI100" s="1567"/>
      <c r="BJ100" s="683"/>
      <c r="BK100" s="683"/>
      <c r="BL100" s="683"/>
      <c r="BM100" s="559"/>
      <c r="BN100" s="1565"/>
      <c r="BO100" s="1566"/>
      <c r="BP100" s="1566"/>
      <c r="BQ100" s="1566"/>
      <c r="BR100" s="1566"/>
      <c r="BS100" s="1566"/>
      <c r="BT100" s="1567"/>
      <c r="BU100" s="683"/>
      <c r="BV100" s="683"/>
      <c r="BW100" s="683"/>
      <c r="BX100" s="683"/>
      <c r="BY100" s="1558"/>
      <c r="BZ100" s="1559"/>
      <c r="CA100" s="1560"/>
      <c r="CB100" s="559"/>
      <c r="CC100" s="559"/>
      <c r="CD100" s="687"/>
      <c r="CE100" s="670"/>
    </row>
    <row r="101" spans="1:83" s="574" customFormat="1" ht="30" customHeight="1" thickBot="1">
      <c r="B101" s="566"/>
      <c r="C101" s="567"/>
      <c r="D101" s="567"/>
      <c r="E101" s="567"/>
      <c r="F101" s="567"/>
      <c r="G101" s="567"/>
      <c r="H101" s="567"/>
      <c r="I101" s="567"/>
      <c r="J101" s="567"/>
      <c r="K101" s="567"/>
      <c r="L101" s="567"/>
      <c r="M101" s="567"/>
      <c r="N101" s="567"/>
      <c r="O101" s="567"/>
      <c r="P101" s="567"/>
      <c r="Q101" s="567"/>
      <c r="R101" s="567"/>
      <c r="S101" s="567"/>
      <c r="T101" s="567"/>
      <c r="U101" s="567"/>
      <c r="V101" s="567"/>
      <c r="W101" s="567"/>
      <c r="X101" s="567"/>
      <c r="Y101" s="567"/>
      <c r="Z101" s="567"/>
      <c r="AA101" s="567"/>
      <c r="AB101" s="567"/>
      <c r="AC101" s="567"/>
      <c r="AD101" s="567"/>
      <c r="AE101" s="567"/>
      <c r="AF101" s="567"/>
      <c r="AG101" s="567"/>
      <c r="AH101" s="567"/>
      <c r="AI101" s="567"/>
      <c r="AJ101" s="567"/>
      <c r="AK101" s="567"/>
      <c r="AL101" s="698"/>
      <c r="AM101" s="567"/>
      <c r="AN101" s="567"/>
      <c r="AO101" s="567"/>
      <c r="AP101" s="567"/>
      <c r="AQ101" s="567"/>
      <c r="AR101" s="567"/>
      <c r="AS101" s="567"/>
      <c r="AT101" s="567"/>
      <c r="AU101" s="567"/>
      <c r="AV101" s="567"/>
      <c r="AW101" s="567"/>
      <c r="AX101" s="567"/>
      <c r="AY101" s="567"/>
      <c r="AZ101" s="567"/>
      <c r="BA101" s="567"/>
      <c r="BB101" s="567"/>
      <c r="BC101" s="567"/>
      <c r="BD101" s="567"/>
      <c r="BE101" s="567"/>
      <c r="BF101" s="567"/>
      <c r="BG101" s="567"/>
      <c r="BH101" s="567"/>
      <c r="BI101" s="567"/>
      <c r="BJ101" s="567"/>
      <c r="BK101" s="699"/>
      <c r="BL101" s="567"/>
      <c r="BM101" s="700"/>
      <c r="BN101" s="700"/>
      <c r="BO101" s="567"/>
      <c r="BP101" s="567"/>
      <c r="BQ101" s="701"/>
      <c r="BR101" s="701"/>
      <c r="BS101" s="701"/>
      <c r="BT101" s="702"/>
      <c r="BU101" s="702"/>
      <c r="BV101" s="702"/>
      <c r="BW101" s="567"/>
      <c r="BX101" s="567"/>
      <c r="BY101" s="567"/>
      <c r="BZ101" s="567"/>
      <c r="CA101" s="567"/>
      <c r="CB101" s="567"/>
      <c r="CC101" s="567"/>
      <c r="CD101" s="703"/>
      <c r="CE101" s="704"/>
    </row>
    <row r="102" spans="1:83" s="550" customFormat="1" ht="30" customHeight="1">
      <c r="B102" s="1568"/>
      <c r="C102" s="1568"/>
      <c r="D102" s="1568"/>
      <c r="E102" s="1568"/>
      <c r="F102" s="1568"/>
      <c r="G102" s="1568"/>
      <c r="H102" s="1568"/>
      <c r="I102" s="1568"/>
      <c r="J102" s="1568"/>
      <c r="K102" s="1568"/>
      <c r="L102" s="1568"/>
      <c r="M102" s="1568"/>
      <c r="N102" s="1568"/>
      <c r="O102" s="1568"/>
      <c r="P102" s="1568"/>
      <c r="Q102" s="1568"/>
      <c r="R102" s="1568"/>
      <c r="S102" s="1568"/>
      <c r="T102" s="1568"/>
      <c r="U102" s="1568"/>
      <c r="V102" s="1568"/>
      <c r="W102" s="1568"/>
      <c r="X102" s="1568"/>
      <c r="Y102" s="1568"/>
      <c r="Z102" s="1568"/>
      <c r="AA102" s="1568"/>
      <c r="AB102" s="1568"/>
      <c r="AC102" s="1568"/>
      <c r="AD102" s="1568"/>
      <c r="AE102" s="1568"/>
      <c r="AF102" s="1568"/>
      <c r="AG102" s="1568"/>
      <c r="AH102" s="1568"/>
      <c r="AI102" s="1568"/>
      <c r="AJ102" s="1568"/>
      <c r="AK102" s="1568"/>
      <c r="AL102" s="1568"/>
      <c r="AM102" s="1568"/>
      <c r="AN102" s="1568"/>
      <c r="AO102" s="1568"/>
      <c r="AP102" s="1568"/>
      <c r="AQ102" s="1568"/>
      <c r="AR102" s="1568"/>
      <c r="AS102" s="1568"/>
      <c r="AT102" s="1568"/>
      <c r="AU102" s="1568"/>
      <c r="AV102" s="1568"/>
      <c r="AW102" s="1568"/>
      <c r="AX102" s="1568"/>
      <c r="AY102" s="1568"/>
      <c r="AZ102" s="1568"/>
      <c r="BA102" s="1568"/>
      <c r="BB102" s="1568"/>
      <c r="BC102" s="1568"/>
      <c r="BD102" s="1568"/>
      <c r="BE102" s="1568"/>
      <c r="BF102" s="1568"/>
      <c r="BG102" s="1568"/>
      <c r="BH102" s="1568"/>
      <c r="BI102" s="1568"/>
      <c r="BJ102" s="1568"/>
      <c r="BK102" s="1568"/>
      <c r="BL102" s="1568"/>
      <c r="BM102" s="1568"/>
      <c r="BN102" s="1568"/>
      <c r="BO102" s="1568"/>
      <c r="BP102" s="1568"/>
      <c r="BQ102" s="1568"/>
      <c r="BR102" s="1568"/>
      <c r="BS102" s="1568"/>
      <c r="BT102" s="1568"/>
      <c r="BU102" s="1568"/>
      <c r="BV102" s="1568"/>
      <c r="BW102" s="1568"/>
      <c r="BX102" s="1568"/>
      <c r="BY102" s="1568"/>
      <c r="BZ102" s="1568"/>
      <c r="CA102" s="1568"/>
      <c r="CB102" s="1568"/>
      <c r="CC102" s="1568"/>
      <c r="CD102" s="1568"/>
      <c r="CE102" s="1568"/>
    </row>
    <row r="103" spans="1:83" ht="30" customHeight="1">
      <c r="A103" s="1554" t="s">
        <v>835</v>
      </c>
      <c r="B103" s="1554"/>
      <c r="C103" s="1554"/>
      <c r="D103" s="1554"/>
      <c r="E103" s="1554"/>
      <c r="F103" s="1554"/>
      <c r="G103" s="1554"/>
      <c r="H103" s="1554"/>
      <c r="I103" s="1554"/>
      <c r="J103" s="1554"/>
      <c r="K103" s="1554"/>
      <c r="L103" s="1554"/>
      <c r="M103" s="1554"/>
      <c r="N103" s="1554"/>
      <c r="O103" s="1554"/>
      <c r="P103" s="1554"/>
      <c r="Q103" s="1554"/>
      <c r="R103" s="1554"/>
      <c r="S103" s="1554"/>
      <c r="T103" s="1554"/>
      <c r="U103" s="1554"/>
      <c r="V103" s="1554"/>
      <c r="W103" s="1554"/>
      <c r="X103" s="1554"/>
      <c r="Y103" s="1554"/>
      <c r="Z103" s="1554"/>
      <c r="AA103" s="1554"/>
      <c r="AB103" s="1554"/>
      <c r="AC103" s="1554"/>
      <c r="AD103" s="1554"/>
      <c r="AE103" s="1554"/>
      <c r="AF103" s="1554"/>
      <c r="AG103" s="1554"/>
      <c r="AH103" s="1554"/>
      <c r="AI103" s="1554"/>
      <c r="AJ103" s="1554"/>
      <c r="AK103" s="1554"/>
      <c r="AL103" s="1554"/>
      <c r="AM103" s="1554"/>
      <c r="AN103" s="1554"/>
      <c r="AO103" s="1554"/>
      <c r="AP103" s="1554"/>
      <c r="AQ103" s="1554"/>
      <c r="AR103" s="1554"/>
      <c r="AS103" s="1554"/>
      <c r="AT103" s="1554"/>
      <c r="AU103" s="1554"/>
      <c r="AV103" s="1554"/>
      <c r="AW103" s="1554"/>
      <c r="AX103" s="1554"/>
      <c r="AY103" s="1554"/>
      <c r="AZ103" s="1554"/>
      <c r="BA103" s="1554"/>
      <c r="BB103" s="1554"/>
      <c r="BC103" s="1554"/>
      <c r="BD103" s="1554"/>
      <c r="BE103" s="1554"/>
      <c r="BF103" s="1554"/>
      <c r="BG103" s="1554"/>
      <c r="BH103" s="1554"/>
      <c r="BI103" s="1554"/>
      <c r="BJ103" s="1554"/>
      <c r="BK103" s="1554"/>
      <c r="BL103" s="1554"/>
      <c r="BM103" s="1554"/>
      <c r="BN103" s="1554"/>
      <c r="BO103" s="1554"/>
      <c r="BP103" s="1554"/>
      <c r="BQ103" s="1554"/>
      <c r="BR103" s="1554"/>
      <c r="BS103" s="1554"/>
      <c r="BT103" s="1554"/>
      <c r="BU103" s="1554"/>
      <c r="BV103" s="1554"/>
      <c r="BW103" s="1554"/>
      <c r="BX103" s="1554"/>
      <c r="BY103" s="1554"/>
      <c r="BZ103" s="1554"/>
      <c r="CA103" s="1554"/>
      <c r="CB103" s="1554"/>
      <c r="CC103" s="1554"/>
      <c r="CD103" s="1554"/>
      <c r="CE103" s="1554"/>
    </row>
    <row r="104" spans="1:83" ht="30" customHeight="1">
      <c r="A104" s="1554"/>
      <c r="B104" s="1554"/>
      <c r="C104" s="1554"/>
      <c r="D104" s="1554"/>
      <c r="E104" s="1554"/>
      <c r="F104" s="1554"/>
      <c r="G104" s="1554"/>
      <c r="H104" s="1554"/>
      <c r="I104" s="1554"/>
      <c r="J104" s="1554"/>
      <c r="K104" s="1554"/>
      <c r="L104" s="1554"/>
      <c r="M104" s="1554"/>
      <c r="N104" s="1554"/>
      <c r="O104" s="1554"/>
      <c r="P104" s="1554"/>
      <c r="Q104" s="1554"/>
      <c r="R104" s="1554"/>
      <c r="S104" s="1554"/>
      <c r="T104" s="1554"/>
      <c r="U104" s="1554"/>
      <c r="V104" s="1554"/>
      <c r="W104" s="1554"/>
      <c r="X104" s="1554"/>
      <c r="Y104" s="1554"/>
      <c r="Z104" s="1554"/>
      <c r="AA104" s="1554"/>
      <c r="AB104" s="1554"/>
      <c r="AC104" s="1554"/>
      <c r="AD104" s="1554"/>
      <c r="AE104" s="1554"/>
      <c r="AF104" s="1554"/>
      <c r="AG104" s="1554"/>
      <c r="AH104" s="1554"/>
      <c r="AI104" s="1554"/>
      <c r="AJ104" s="1554"/>
      <c r="AK104" s="1554"/>
      <c r="AL104" s="1554"/>
      <c r="AM104" s="1554"/>
      <c r="AN104" s="1554"/>
      <c r="AO104" s="1554"/>
      <c r="AP104" s="1554"/>
      <c r="AQ104" s="1554"/>
      <c r="AR104" s="1554"/>
      <c r="AS104" s="1554"/>
      <c r="AT104" s="1554"/>
      <c r="AU104" s="1554"/>
      <c r="AV104" s="1554"/>
      <c r="AW104" s="1554"/>
      <c r="AX104" s="1554"/>
      <c r="AY104" s="1554"/>
      <c r="AZ104" s="1554"/>
      <c r="BA104" s="1554"/>
      <c r="BB104" s="1554"/>
      <c r="BC104" s="1554"/>
      <c r="BD104" s="1554"/>
      <c r="BE104" s="1554"/>
      <c r="BF104" s="1554"/>
      <c r="BG104" s="1554"/>
      <c r="BH104" s="1554"/>
      <c r="BI104" s="1554"/>
      <c r="BJ104" s="1554"/>
      <c r="BK104" s="1554"/>
      <c r="BL104" s="1554"/>
      <c r="BM104" s="1554"/>
      <c r="BN104" s="1554"/>
      <c r="BO104" s="1554"/>
      <c r="BP104" s="1554"/>
      <c r="BQ104" s="1554"/>
      <c r="BR104" s="1554"/>
      <c r="BS104" s="1554"/>
      <c r="BT104" s="1554"/>
      <c r="BU104" s="1554"/>
      <c r="BV104" s="1554"/>
      <c r="BW104" s="1554"/>
      <c r="BX104" s="1554"/>
      <c r="BY104" s="1554"/>
      <c r="BZ104" s="1554"/>
      <c r="CA104" s="1554"/>
      <c r="CB104" s="1554"/>
      <c r="CC104" s="1554"/>
      <c r="CD104" s="1554"/>
      <c r="CE104" s="1554"/>
    </row>
  </sheetData>
  <mergeCells count="66">
    <mergeCell ref="CC2:CD2"/>
    <mergeCell ref="B4:CE4"/>
    <mergeCell ref="B5:CE5"/>
    <mergeCell ref="C6:F8"/>
    <mergeCell ref="BU10:BY10"/>
    <mergeCell ref="BQ17:CB18"/>
    <mergeCell ref="B2:BR3"/>
    <mergeCell ref="BU2:BV2"/>
    <mergeCell ref="BX2:CA2"/>
    <mergeCell ref="BD11:BY12"/>
    <mergeCell ref="D13:AR13"/>
    <mergeCell ref="BX16:CB16"/>
    <mergeCell ref="AQ26:AU26"/>
    <mergeCell ref="J25:M26"/>
    <mergeCell ref="N25:O26"/>
    <mergeCell ref="P25:U26"/>
    <mergeCell ref="V25:W26"/>
    <mergeCell ref="X25:AH26"/>
    <mergeCell ref="AQ25:AU25"/>
    <mergeCell ref="D32:CA36"/>
    <mergeCell ref="K38:O38"/>
    <mergeCell ref="BK41:BL42"/>
    <mergeCell ref="BM41:CA42"/>
    <mergeCell ref="K43:O43"/>
    <mergeCell ref="BD25:BG26"/>
    <mergeCell ref="BH25:BI26"/>
    <mergeCell ref="BJ25:BO26"/>
    <mergeCell ref="BP25:BQ26"/>
    <mergeCell ref="BR25:CB26"/>
    <mergeCell ref="CB55:CC56"/>
    <mergeCell ref="E61:AW68"/>
    <mergeCell ref="BQ61:BR62"/>
    <mergeCell ref="BK44:BL45"/>
    <mergeCell ref="BM44:CA45"/>
    <mergeCell ref="K46:O46"/>
    <mergeCell ref="BK47:BL48"/>
    <mergeCell ref="BM47:CA48"/>
    <mergeCell ref="K49:O49"/>
    <mergeCell ref="BQ55:BR56"/>
    <mergeCell ref="BS55:CA56"/>
    <mergeCell ref="BS61:CA62"/>
    <mergeCell ref="CB61:CC62"/>
    <mergeCell ref="BS67:CA68"/>
    <mergeCell ref="CB67:CC68"/>
    <mergeCell ref="E93:J94"/>
    <mergeCell ref="BK72:BL73"/>
    <mergeCell ref="BN72:CB73"/>
    <mergeCell ref="BK75:BL76"/>
    <mergeCell ref="BN75:CB76"/>
    <mergeCell ref="BB87:CB88"/>
    <mergeCell ref="BK84:CB85"/>
    <mergeCell ref="A103:CE104"/>
    <mergeCell ref="BY95:CA96"/>
    <mergeCell ref="K98:O98"/>
    <mergeCell ref="W99:AA100"/>
    <mergeCell ref="AH99:AL100"/>
    <mergeCell ref="AR99:AX100"/>
    <mergeCell ref="BC99:BI100"/>
    <mergeCell ref="BN99:BT100"/>
    <mergeCell ref="BY99:CA100"/>
    <mergeCell ref="BN95:BT96"/>
    <mergeCell ref="W95:AA96"/>
    <mergeCell ref="AH95:AL96"/>
    <mergeCell ref="AR95:AX96"/>
    <mergeCell ref="BC95:BI96"/>
    <mergeCell ref="B102:CE102"/>
  </mergeCells>
  <pageMargins left="0.23622047244094491" right="0.23622047244094491" top="0.51181102362204722" bottom="0.51181102362204722" header="0" footer="0"/>
  <pageSetup paperSize="9" scale="2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abColor rgb="FFFFC000"/>
  </sheetPr>
  <dimension ref="A1:CN90"/>
  <sheetViews>
    <sheetView showGridLines="0" view="pageBreakPreview" topLeftCell="A48" zoomScale="40" zoomScaleNormal="55" zoomScaleSheetLayoutView="40" workbookViewId="0">
      <selection activeCell="CB34" sqref="CB34"/>
    </sheetView>
  </sheetViews>
  <sheetFormatPr defaultColWidth="2.109375" defaultRowHeight="32.25" customHeight="1"/>
  <cols>
    <col min="1" max="4" width="3.5546875" style="585" customWidth="1"/>
    <col min="5" max="6" width="9.5546875" style="585" customWidth="1"/>
    <col min="7" max="7" width="5.5546875" style="585" customWidth="1"/>
    <col min="8" max="48" width="3.44140625" style="585" customWidth="1"/>
    <col min="49" max="49" width="4.44140625" style="585" customWidth="1"/>
    <col min="50" max="81" width="3.44140625" style="585" customWidth="1"/>
    <col min="82" max="82" width="2.5546875" style="585" customWidth="1"/>
    <col min="83" max="87" width="2.109375" style="585"/>
    <col min="88" max="88" width="2.109375" style="585" customWidth="1"/>
    <col min="89" max="89" width="2.109375" style="585"/>
    <col min="90" max="90" width="21.88671875" style="585" customWidth="1"/>
    <col min="91" max="248" width="2.109375" style="585"/>
    <col min="249" max="249" width="3.44140625" style="585" customWidth="1"/>
    <col min="250" max="250" width="8.44140625" style="585" bestFit="1" customWidth="1"/>
    <col min="251" max="251" width="3.44140625" style="585" customWidth="1"/>
    <col min="252" max="255" width="1.44140625" style="585" customWidth="1"/>
    <col min="256" max="337" width="3.44140625" style="585" customWidth="1"/>
    <col min="338" max="504" width="2.109375" style="585"/>
    <col min="505" max="505" width="3.44140625" style="585" customWidth="1"/>
    <col min="506" max="506" width="8.44140625" style="585" bestFit="1" customWidth="1"/>
    <col min="507" max="507" width="3.44140625" style="585" customWidth="1"/>
    <col min="508" max="511" width="1.44140625" style="585" customWidth="1"/>
    <col min="512" max="593" width="3.44140625" style="585" customWidth="1"/>
    <col min="594" max="760" width="2.109375" style="585"/>
    <col min="761" max="761" width="3.44140625" style="585" customWidth="1"/>
    <col min="762" max="762" width="8.44140625" style="585" bestFit="1" customWidth="1"/>
    <col min="763" max="763" width="3.44140625" style="585" customWidth="1"/>
    <col min="764" max="767" width="1.44140625" style="585" customWidth="1"/>
    <col min="768" max="849" width="3.44140625" style="585" customWidth="1"/>
    <col min="850" max="1016" width="2.109375" style="585"/>
    <col min="1017" max="1017" width="3.44140625" style="585" customWidth="1"/>
    <col min="1018" max="1018" width="8.44140625" style="585" bestFit="1" customWidth="1"/>
    <col min="1019" max="1019" width="3.44140625" style="585" customWidth="1"/>
    <col min="1020" max="1023" width="1.44140625" style="585" customWidth="1"/>
    <col min="1024" max="1105" width="3.44140625" style="585" customWidth="1"/>
    <col min="1106" max="1272" width="2.109375" style="585"/>
    <col min="1273" max="1273" width="3.44140625" style="585" customWidth="1"/>
    <col min="1274" max="1274" width="8.44140625" style="585" bestFit="1" customWidth="1"/>
    <col min="1275" max="1275" width="3.44140625" style="585" customWidth="1"/>
    <col min="1276" max="1279" width="1.44140625" style="585" customWidth="1"/>
    <col min="1280" max="1361" width="3.44140625" style="585" customWidth="1"/>
    <col min="1362" max="1528" width="2.109375" style="585"/>
    <col min="1529" max="1529" width="3.44140625" style="585" customWidth="1"/>
    <col min="1530" max="1530" width="8.44140625" style="585" bestFit="1" customWidth="1"/>
    <col min="1531" max="1531" width="3.44140625" style="585" customWidth="1"/>
    <col min="1532" max="1535" width="1.44140625" style="585" customWidth="1"/>
    <col min="1536" max="1617" width="3.44140625" style="585" customWidth="1"/>
    <col min="1618" max="1784" width="2.109375" style="585"/>
    <col min="1785" max="1785" width="3.44140625" style="585" customWidth="1"/>
    <col min="1786" max="1786" width="8.44140625" style="585" bestFit="1" customWidth="1"/>
    <col min="1787" max="1787" width="3.44140625" style="585" customWidth="1"/>
    <col min="1788" max="1791" width="1.44140625" style="585" customWidth="1"/>
    <col min="1792" max="1873" width="3.44140625" style="585" customWidth="1"/>
    <col min="1874" max="2040" width="2.109375" style="585"/>
    <col min="2041" max="2041" width="3.44140625" style="585" customWidth="1"/>
    <col min="2042" max="2042" width="8.44140625" style="585" bestFit="1" customWidth="1"/>
    <col min="2043" max="2043" width="3.44140625" style="585" customWidth="1"/>
    <col min="2044" max="2047" width="1.44140625" style="585" customWidth="1"/>
    <col min="2048" max="2129" width="3.44140625" style="585" customWidth="1"/>
    <col min="2130" max="2296" width="2.109375" style="585"/>
    <col min="2297" max="2297" width="3.44140625" style="585" customWidth="1"/>
    <col min="2298" max="2298" width="8.44140625" style="585" bestFit="1" customWidth="1"/>
    <col min="2299" max="2299" width="3.44140625" style="585" customWidth="1"/>
    <col min="2300" max="2303" width="1.44140625" style="585" customWidth="1"/>
    <col min="2304" max="2385" width="3.44140625" style="585" customWidth="1"/>
    <col min="2386" max="2552" width="2.109375" style="585"/>
    <col min="2553" max="2553" width="3.44140625" style="585" customWidth="1"/>
    <col min="2554" max="2554" width="8.44140625" style="585" bestFit="1" customWidth="1"/>
    <col min="2555" max="2555" width="3.44140625" style="585" customWidth="1"/>
    <col min="2556" max="2559" width="1.44140625" style="585" customWidth="1"/>
    <col min="2560" max="2641" width="3.44140625" style="585" customWidth="1"/>
    <col min="2642" max="2808" width="2.109375" style="585"/>
    <col min="2809" max="2809" width="3.44140625" style="585" customWidth="1"/>
    <col min="2810" max="2810" width="8.44140625" style="585" bestFit="1" customWidth="1"/>
    <col min="2811" max="2811" width="3.44140625" style="585" customWidth="1"/>
    <col min="2812" max="2815" width="1.44140625" style="585" customWidth="1"/>
    <col min="2816" max="2897" width="3.44140625" style="585" customWidth="1"/>
    <col min="2898" max="3064" width="2.109375" style="585"/>
    <col min="3065" max="3065" width="3.44140625" style="585" customWidth="1"/>
    <col min="3066" max="3066" width="8.44140625" style="585" bestFit="1" customWidth="1"/>
    <col min="3067" max="3067" width="3.44140625" style="585" customWidth="1"/>
    <col min="3068" max="3071" width="1.44140625" style="585" customWidth="1"/>
    <col min="3072" max="3153" width="3.44140625" style="585" customWidth="1"/>
    <col min="3154" max="3320" width="2.109375" style="585"/>
    <col min="3321" max="3321" width="3.44140625" style="585" customWidth="1"/>
    <col min="3322" max="3322" width="8.44140625" style="585" bestFit="1" customWidth="1"/>
    <col min="3323" max="3323" width="3.44140625" style="585" customWidth="1"/>
    <col min="3324" max="3327" width="1.44140625" style="585" customWidth="1"/>
    <col min="3328" max="3409" width="3.44140625" style="585" customWidth="1"/>
    <col min="3410" max="3576" width="2.109375" style="585"/>
    <col min="3577" max="3577" width="3.44140625" style="585" customWidth="1"/>
    <col min="3578" max="3578" width="8.44140625" style="585" bestFit="1" customWidth="1"/>
    <col min="3579" max="3579" width="3.44140625" style="585" customWidth="1"/>
    <col min="3580" max="3583" width="1.44140625" style="585" customWidth="1"/>
    <col min="3584" max="3665" width="3.44140625" style="585" customWidth="1"/>
    <col min="3666" max="3832" width="2.109375" style="585"/>
    <col min="3833" max="3833" width="3.44140625" style="585" customWidth="1"/>
    <col min="3834" max="3834" width="8.44140625" style="585" bestFit="1" customWidth="1"/>
    <col min="3835" max="3835" width="3.44140625" style="585" customWidth="1"/>
    <col min="3836" max="3839" width="1.44140625" style="585" customWidth="1"/>
    <col min="3840" max="3921" width="3.44140625" style="585" customWidth="1"/>
    <col min="3922" max="4088" width="2.109375" style="585"/>
    <col min="4089" max="4089" width="3.44140625" style="585" customWidth="1"/>
    <col min="4090" max="4090" width="8.44140625" style="585" bestFit="1" customWidth="1"/>
    <col min="4091" max="4091" width="3.44140625" style="585" customWidth="1"/>
    <col min="4092" max="4095" width="1.44140625" style="585" customWidth="1"/>
    <col min="4096" max="4177" width="3.44140625" style="585" customWidth="1"/>
    <col min="4178" max="4344" width="2.109375" style="585"/>
    <col min="4345" max="4345" width="3.44140625" style="585" customWidth="1"/>
    <col min="4346" max="4346" width="8.44140625" style="585" bestFit="1" customWidth="1"/>
    <col min="4347" max="4347" width="3.44140625" style="585" customWidth="1"/>
    <col min="4348" max="4351" width="1.44140625" style="585" customWidth="1"/>
    <col min="4352" max="4433" width="3.44140625" style="585" customWidth="1"/>
    <col min="4434" max="4600" width="2.109375" style="585"/>
    <col min="4601" max="4601" width="3.44140625" style="585" customWidth="1"/>
    <col min="4602" max="4602" width="8.44140625" style="585" bestFit="1" customWidth="1"/>
    <col min="4603" max="4603" width="3.44140625" style="585" customWidth="1"/>
    <col min="4604" max="4607" width="1.44140625" style="585" customWidth="1"/>
    <col min="4608" max="4689" width="3.44140625" style="585" customWidth="1"/>
    <col min="4690" max="4856" width="2.109375" style="585"/>
    <col min="4857" max="4857" width="3.44140625" style="585" customWidth="1"/>
    <col min="4858" max="4858" width="8.44140625" style="585" bestFit="1" customWidth="1"/>
    <col min="4859" max="4859" width="3.44140625" style="585" customWidth="1"/>
    <col min="4860" max="4863" width="1.44140625" style="585" customWidth="1"/>
    <col min="4864" max="4945" width="3.44140625" style="585" customWidth="1"/>
    <col min="4946" max="5112" width="2.109375" style="585"/>
    <col min="5113" max="5113" width="3.44140625" style="585" customWidth="1"/>
    <col min="5114" max="5114" width="8.44140625" style="585" bestFit="1" customWidth="1"/>
    <col min="5115" max="5115" width="3.44140625" style="585" customWidth="1"/>
    <col min="5116" max="5119" width="1.44140625" style="585" customWidth="1"/>
    <col min="5120" max="5201" width="3.44140625" style="585" customWidth="1"/>
    <col min="5202" max="5368" width="2.109375" style="585"/>
    <col min="5369" max="5369" width="3.44140625" style="585" customWidth="1"/>
    <col min="5370" max="5370" width="8.44140625" style="585" bestFit="1" customWidth="1"/>
    <col min="5371" max="5371" width="3.44140625" style="585" customWidth="1"/>
    <col min="5372" max="5375" width="1.44140625" style="585" customWidth="1"/>
    <col min="5376" max="5457" width="3.44140625" style="585" customWidth="1"/>
    <col min="5458" max="5624" width="2.109375" style="585"/>
    <col min="5625" max="5625" width="3.44140625" style="585" customWidth="1"/>
    <col min="5626" max="5626" width="8.44140625" style="585" bestFit="1" customWidth="1"/>
    <col min="5627" max="5627" width="3.44140625" style="585" customWidth="1"/>
    <col min="5628" max="5631" width="1.44140625" style="585" customWidth="1"/>
    <col min="5632" max="5713" width="3.44140625" style="585" customWidth="1"/>
    <col min="5714" max="5880" width="2.109375" style="585"/>
    <col min="5881" max="5881" width="3.44140625" style="585" customWidth="1"/>
    <col min="5882" max="5882" width="8.44140625" style="585" bestFit="1" customWidth="1"/>
    <col min="5883" max="5883" width="3.44140625" style="585" customWidth="1"/>
    <col min="5884" max="5887" width="1.44140625" style="585" customWidth="1"/>
    <col min="5888" max="5969" width="3.44140625" style="585" customWidth="1"/>
    <col min="5970" max="6136" width="2.109375" style="585"/>
    <col min="6137" max="6137" width="3.44140625" style="585" customWidth="1"/>
    <col min="6138" max="6138" width="8.44140625" style="585" bestFit="1" customWidth="1"/>
    <col min="6139" max="6139" width="3.44140625" style="585" customWidth="1"/>
    <col min="6140" max="6143" width="1.44140625" style="585" customWidth="1"/>
    <col min="6144" max="6225" width="3.44140625" style="585" customWidth="1"/>
    <col min="6226" max="6392" width="2.109375" style="585"/>
    <col min="6393" max="6393" width="3.44140625" style="585" customWidth="1"/>
    <col min="6394" max="6394" width="8.44140625" style="585" bestFit="1" customWidth="1"/>
    <col min="6395" max="6395" width="3.44140625" style="585" customWidth="1"/>
    <col min="6396" max="6399" width="1.44140625" style="585" customWidth="1"/>
    <col min="6400" max="6481" width="3.44140625" style="585" customWidth="1"/>
    <col min="6482" max="6648" width="2.109375" style="585"/>
    <col min="6649" max="6649" width="3.44140625" style="585" customWidth="1"/>
    <col min="6650" max="6650" width="8.44140625" style="585" bestFit="1" customWidth="1"/>
    <col min="6651" max="6651" width="3.44140625" style="585" customWidth="1"/>
    <col min="6652" max="6655" width="1.44140625" style="585" customWidth="1"/>
    <col min="6656" max="6737" width="3.44140625" style="585" customWidth="1"/>
    <col min="6738" max="6904" width="2.109375" style="585"/>
    <col min="6905" max="6905" width="3.44140625" style="585" customWidth="1"/>
    <col min="6906" max="6906" width="8.44140625" style="585" bestFit="1" customWidth="1"/>
    <col min="6907" max="6907" width="3.44140625" style="585" customWidth="1"/>
    <col min="6908" max="6911" width="1.44140625" style="585" customWidth="1"/>
    <col min="6912" max="6993" width="3.44140625" style="585" customWidth="1"/>
    <col min="6994" max="7160" width="2.109375" style="585"/>
    <col min="7161" max="7161" width="3.44140625" style="585" customWidth="1"/>
    <col min="7162" max="7162" width="8.44140625" style="585" bestFit="1" customWidth="1"/>
    <col min="7163" max="7163" width="3.44140625" style="585" customWidth="1"/>
    <col min="7164" max="7167" width="1.44140625" style="585" customWidth="1"/>
    <col min="7168" max="7249" width="3.44140625" style="585" customWidth="1"/>
    <col min="7250" max="7416" width="2.109375" style="585"/>
    <col min="7417" max="7417" width="3.44140625" style="585" customWidth="1"/>
    <col min="7418" max="7418" width="8.44140625" style="585" bestFit="1" customWidth="1"/>
    <col min="7419" max="7419" width="3.44140625" style="585" customWidth="1"/>
    <col min="7420" max="7423" width="1.44140625" style="585" customWidth="1"/>
    <col min="7424" max="7505" width="3.44140625" style="585" customWidth="1"/>
    <col min="7506" max="7672" width="2.109375" style="585"/>
    <col min="7673" max="7673" width="3.44140625" style="585" customWidth="1"/>
    <col min="7674" max="7674" width="8.44140625" style="585" bestFit="1" customWidth="1"/>
    <col min="7675" max="7675" width="3.44140625" style="585" customWidth="1"/>
    <col min="7676" max="7679" width="1.44140625" style="585" customWidth="1"/>
    <col min="7680" max="7761" width="3.44140625" style="585" customWidth="1"/>
    <col min="7762" max="7928" width="2.109375" style="585"/>
    <col min="7929" max="7929" width="3.44140625" style="585" customWidth="1"/>
    <col min="7930" max="7930" width="8.44140625" style="585" bestFit="1" customWidth="1"/>
    <col min="7931" max="7931" width="3.44140625" style="585" customWidth="1"/>
    <col min="7932" max="7935" width="1.44140625" style="585" customWidth="1"/>
    <col min="7936" max="8017" width="3.44140625" style="585" customWidth="1"/>
    <col min="8018" max="8184" width="2.109375" style="585"/>
    <col min="8185" max="8185" width="3.44140625" style="585" customWidth="1"/>
    <col min="8186" max="8186" width="8.44140625" style="585" bestFit="1" customWidth="1"/>
    <col min="8187" max="8187" width="3.44140625" style="585" customWidth="1"/>
    <col min="8188" max="8191" width="1.44140625" style="585" customWidth="1"/>
    <col min="8192" max="8273" width="3.44140625" style="585" customWidth="1"/>
    <col min="8274" max="8440" width="2.109375" style="585"/>
    <col min="8441" max="8441" width="3.44140625" style="585" customWidth="1"/>
    <col min="8442" max="8442" width="8.44140625" style="585" bestFit="1" customWidth="1"/>
    <col min="8443" max="8443" width="3.44140625" style="585" customWidth="1"/>
    <col min="8444" max="8447" width="1.44140625" style="585" customWidth="1"/>
    <col min="8448" max="8529" width="3.44140625" style="585" customWidth="1"/>
    <col min="8530" max="8696" width="2.109375" style="585"/>
    <col min="8697" max="8697" width="3.44140625" style="585" customWidth="1"/>
    <col min="8698" max="8698" width="8.44140625" style="585" bestFit="1" customWidth="1"/>
    <col min="8699" max="8699" width="3.44140625" style="585" customWidth="1"/>
    <col min="8700" max="8703" width="1.44140625" style="585" customWidth="1"/>
    <col min="8704" max="8785" width="3.44140625" style="585" customWidth="1"/>
    <col min="8786" max="8952" width="2.109375" style="585"/>
    <col min="8953" max="8953" width="3.44140625" style="585" customWidth="1"/>
    <col min="8954" max="8954" width="8.44140625" style="585" bestFit="1" customWidth="1"/>
    <col min="8955" max="8955" width="3.44140625" style="585" customWidth="1"/>
    <col min="8956" max="8959" width="1.44140625" style="585" customWidth="1"/>
    <col min="8960" max="9041" width="3.44140625" style="585" customWidth="1"/>
    <col min="9042" max="9208" width="2.109375" style="585"/>
    <col min="9209" max="9209" width="3.44140625" style="585" customWidth="1"/>
    <col min="9210" max="9210" width="8.44140625" style="585" bestFit="1" customWidth="1"/>
    <col min="9211" max="9211" width="3.44140625" style="585" customWidth="1"/>
    <col min="9212" max="9215" width="1.44140625" style="585" customWidth="1"/>
    <col min="9216" max="9297" width="3.44140625" style="585" customWidth="1"/>
    <col min="9298" max="9464" width="2.109375" style="585"/>
    <col min="9465" max="9465" width="3.44140625" style="585" customWidth="1"/>
    <col min="9466" max="9466" width="8.44140625" style="585" bestFit="1" customWidth="1"/>
    <col min="9467" max="9467" width="3.44140625" style="585" customWidth="1"/>
    <col min="9468" max="9471" width="1.44140625" style="585" customWidth="1"/>
    <col min="9472" max="9553" width="3.44140625" style="585" customWidth="1"/>
    <col min="9554" max="9720" width="2.109375" style="585"/>
    <col min="9721" max="9721" width="3.44140625" style="585" customWidth="1"/>
    <col min="9722" max="9722" width="8.44140625" style="585" bestFit="1" customWidth="1"/>
    <col min="9723" max="9723" width="3.44140625" style="585" customWidth="1"/>
    <col min="9724" max="9727" width="1.44140625" style="585" customWidth="1"/>
    <col min="9728" max="9809" width="3.44140625" style="585" customWidth="1"/>
    <col min="9810" max="9976" width="2.109375" style="585"/>
    <col min="9977" max="9977" width="3.44140625" style="585" customWidth="1"/>
    <col min="9978" max="9978" width="8.44140625" style="585" bestFit="1" customWidth="1"/>
    <col min="9979" max="9979" width="3.44140625" style="585" customWidth="1"/>
    <col min="9980" max="9983" width="1.44140625" style="585" customWidth="1"/>
    <col min="9984" max="10065" width="3.44140625" style="585" customWidth="1"/>
    <col min="10066" max="10232" width="2.109375" style="585"/>
    <col min="10233" max="10233" width="3.44140625" style="585" customWidth="1"/>
    <col min="10234" max="10234" width="8.44140625" style="585" bestFit="1" customWidth="1"/>
    <col min="10235" max="10235" width="3.44140625" style="585" customWidth="1"/>
    <col min="10236" max="10239" width="1.44140625" style="585" customWidth="1"/>
    <col min="10240" max="10321" width="3.44140625" style="585" customWidth="1"/>
    <col min="10322" max="10488" width="2.109375" style="585"/>
    <col min="10489" max="10489" width="3.44140625" style="585" customWidth="1"/>
    <col min="10490" max="10490" width="8.44140625" style="585" bestFit="1" customWidth="1"/>
    <col min="10491" max="10491" width="3.44140625" style="585" customWidth="1"/>
    <col min="10492" max="10495" width="1.44140625" style="585" customWidth="1"/>
    <col min="10496" max="10577" width="3.44140625" style="585" customWidth="1"/>
    <col min="10578" max="10744" width="2.109375" style="585"/>
    <col min="10745" max="10745" width="3.44140625" style="585" customWidth="1"/>
    <col min="10746" max="10746" width="8.44140625" style="585" bestFit="1" customWidth="1"/>
    <col min="10747" max="10747" width="3.44140625" style="585" customWidth="1"/>
    <col min="10748" max="10751" width="1.44140625" style="585" customWidth="1"/>
    <col min="10752" max="10833" width="3.44140625" style="585" customWidth="1"/>
    <col min="10834" max="11000" width="2.109375" style="585"/>
    <col min="11001" max="11001" width="3.44140625" style="585" customWidth="1"/>
    <col min="11002" max="11002" width="8.44140625" style="585" bestFit="1" customWidth="1"/>
    <col min="11003" max="11003" width="3.44140625" style="585" customWidth="1"/>
    <col min="11004" max="11007" width="1.44140625" style="585" customWidth="1"/>
    <col min="11008" max="11089" width="3.44140625" style="585" customWidth="1"/>
    <col min="11090" max="11256" width="2.109375" style="585"/>
    <col min="11257" max="11257" width="3.44140625" style="585" customWidth="1"/>
    <col min="11258" max="11258" width="8.44140625" style="585" bestFit="1" customWidth="1"/>
    <col min="11259" max="11259" width="3.44140625" style="585" customWidth="1"/>
    <col min="11260" max="11263" width="1.44140625" style="585" customWidth="1"/>
    <col min="11264" max="11345" width="3.44140625" style="585" customWidth="1"/>
    <col min="11346" max="11512" width="2.109375" style="585"/>
    <col min="11513" max="11513" width="3.44140625" style="585" customWidth="1"/>
    <col min="11514" max="11514" width="8.44140625" style="585" bestFit="1" customWidth="1"/>
    <col min="11515" max="11515" width="3.44140625" style="585" customWidth="1"/>
    <col min="11516" max="11519" width="1.44140625" style="585" customWidth="1"/>
    <col min="11520" max="11601" width="3.44140625" style="585" customWidth="1"/>
    <col min="11602" max="11768" width="2.109375" style="585"/>
    <col min="11769" max="11769" width="3.44140625" style="585" customWidth="1"/>
    <col min="11770" max="11770" width="8.44140625" style="585" bestFit="1" customWidth="1"/>
    <col min="11771" max="11771" width="3.44140625" style="585" customWidth="1"/>
    <col min="11772" max="11775" width="1.44140625" style="585" customWidth="1"/>
    <col min="11776" max="11857" width="3.44140625" style="585" customWidth="1"/>
    <col min="11858" max="12024" width="2.109375" style="585"/>
    <col min="12025" max="12025" width="3.44140625" style="585" customWidth="1"/>
    <col min="12026" max="12026" width="8.44140625" style="585" bestFit="1" customWidth="1"/>
    <col min="12027" max="12027" width="3.44140625" style="585" customWidth="1"/>
    <col min="12028" max="12031" width="1.44140625" style="585" customWidth="1"/>
    <col min="12032" max="12113" width="3.44140625" style="585" customWidth="1"/>
    <col min="12114" max="12280" width="2.109375" style="585"/>
    <col min="12281" max="12281" width="3.44140625" style="585" customWidth="1"/>
    <col min="12282" max="12282" width="8.44140625" style="585" bestFit="1" customWidth="1"/>
    <col min="12283" max="12283" width="3.44140625" style="585" customWidth="1"/>
    <col min="12284" max="12287" width="1.44140625" style="585" customWidth="1"/>
    <col min="12288" max="12369" width="3.44140625" style="585" customWidth="1"/>
    <col min="12370" max="12536" width="2.109375" style="585"/>
    <col min="12537" max="12537" width="3.44140625" style="585" customWidth="1"/>
    <col min="12538" max="12538" width="8.44140625" style="585" bestFit="1" customWidth="1"/>
    <col min="12539" max="12539" width="3.44140625" style="585" customWidth="1"/>
    <col min="12540" max="12543" width="1.44140625" style="585" customWidth="1"/>
    <col min="12544" max="12625" width="3.44140625" style="585" customWidth="1"/>
    <col min="12626" max="12792" width="2.109375" style="585"/>
    <col min="12793" max="12793" width="3.44140625" style="585" customWidth="1"/>
    <col min="12794" max="12794" width="8.44140625" style="585" bestFit="1" customWidth="1"/>
    <col min="12795" max="12795" width="3.44140625" style="585" customWidth="1"/>
    <col min="12796" max="12799" width="1.44140625" style="585" customWidth="1"/>
    <col min="12800" max="12881" width="3.44140625" style="585" customWidth="1"/>
    <col min="12882" max="13048" width="2.109375" style="585"/>
    <col min="13049" max="13049" width="3.44140625" style="585" customWidth="1"/>
    <col min="13050" max="13050" width="8.44140625" style="585" bestFit="1" customWidth="1"/>
    <col min="13051" max="13051" width="3.44140625" style="585" customWidth="1"/>
    <col min="13052" max="13055" width="1.44140625" style="585" customWidth="1"/>
    <col min="13056" max="13137" width="3.44140625" style="585" customWidth="1"/>
    <col min="13138" max="13304" width="2.109375" style="585"/>
    <col min="13305" max="13305" width="3.44140625" style="585" customWidth="1"/>
    <col min="13306" max="13306" width="8.44140625" style="585" bestFit="1" customWidth="1"/>
    <col min="13307" max="13307" width="3.44140625" style="585" customWidth="1"/>
    <col min="13308" max="13311" width="1.44140625" style="585" customWidth="1"/>
    <col min="13312" max="13393" width="3.44140625" style="585" customWidth="1"/>
    <col min="13394" max="13560" width="2.109375" style="585"/>
    <col min="13561" max="13561" width="3.44140625" style="585" customWidth="1"/>
    <col min="13562" max="13562" width="8.44140625" style="585" bestFit="1" customWidth="1"/>
    <col min="13563" max="13563" width="3.44140625" style="585" customWidth="1"/>
    <col min="13564" max="13567" width="1.44140625" style="585" customWidth="1"/>
    <col min="13568" max="13649" width="3.44140625" style="585" customWidth="1"/>
    <col min="13650" max="13816" width="2.109375" style="585"/>
    <col min="13817" max="13817" width="3.44140625" style="585" customWidth="1"/>
    <col min="13818" max="13818" width="8.44140625" style="585" bestFit="1" customWidth="1"/>
    <col min="13819" max="13819" width="3.44140625" style="585" customWidth="1"/>
    <col min="13820" max="13823" width="1.44140625" style="585" customWidth="1"/>
    <col min="13824" max="13905" width="3.44140625" style="585" customWidth="1"/>
    <col min="13906" max="14072" width="2.109375" style="585"/>
    <col min="14073" max="14073" width="3.44140625" style="585" customWidth="1"/>
    <col min="14074" max="14074" width="8.44140625" style="585" bestFit="1" customWidth="1"/>
    <col min="14075" max="14075" width="3.44140625" style="585" customWidth="1"/>
    <col min="14076" max="14079" width="1.44140625" style="585" customWidth="1"/>
    <col min="14080" max="14161" width="3.44140625" style="585" customWidth="1"/>
    <col min="14162" max="14328" width="2.109375" style="585"/>
    <col min="14329" max="14329" width="3.44140625" style="585" customWidth="1"/>
    <col min="14330" max="14330" width="8.44140625" style="585" bestFit="1" customWidth="1"/>
    <col min="14331" max="14331" width="3.44140625" style="585" customWidth="1"/>
    <col min="14332" max="14335" width="1.44140625" style="585" customWidth="1"/>
    <col min="14336" max="14417" width="3.44140625" style="585" customWidth="1"/>
    <col min="14418" max="14584" width="2.109375" style="585"/>
    <col min="14585" max="14585" width="3.44140625" style="585" customWidth="1"/>
    <col min="14586" max="14586" width="8.44140625" style="585" bestFit="1" customWidth="1"/>
    <col min="14587" max="14587" width="3.44140625" style="585" customWidth="1"/>
    <col min="14588" max="14591" width="1.44140625" style="585" customWidth="1"/>
    <col min="14592" max="14673" width="3.44140625" style="585" customWidth="1"/>
    <col min="14674" max="14840" width="2.109375" style="585"/>
    <col min="14841" max="14841" width="3.44140625" style="585" customWidth="1"/>
    <col min="14842" max="14842" width="8.44140625" style="585" bestFit="1" customWidth="1"/>
    <col min="14843" max="14843" width="3.44140625" style="585" customWidth="1"/>
    <col min="14844" max="14847" width="1.44140625" style="585" customWidth="1"/>
    <col min="14848" max="14929" width="3.44140625" style="585" customWidth="1"/>
    <col min="14930" max="15096" width="2.109375" style="585"/>
    <col min="15097" max="15097" width="3.44140625" style="585" customWidth="1"/>
    <col min="15098" max="15098" width="8.44140625" style="585" bestFit="1" customWidth="1"/>
    <col min="15099" max="15099" width="3.44140625" style="585" customWidth="1"/>
    <col min="15100" max="15103" width="1.44140625" style="585" customWidth="1"/>
    <col min="15104" max="15185" width="3.44140625" style="585" customWidth="1"/>
    <col min="15186" max="15352" width="2.109375" style="585"/>
    <col min="15353" max="15353" width="3.44140625" style="585" customWidth="1"/>
    <col min="15354" max="15354" width="8.44140625" style="585" bestFit="1" customWidth="1"/>
    <col min="15355" max="15355" width="3.44140625" style="585" customWidth="1"/>
    <col min="15356" max="15359" width="1.44140625" style="585" customWidth="1"/>
    <col min="15360" max="15441" width="3.44140625" style="585" customWidth="1"/>
    <col min="15442" max="15608" width="2.109375" style="585"/>
    <col min="15609" max="15609" width="3.44140625" style="585" customWidth="1"/>
    <col min="15610" max="15610" width="8.44140625" style="585" bestFit="1" customWidth="1"/>
    <col min="15611" max="15611" width="3.44140625" style="585" customWidth="1"/>
    <col min="15612" max="15615" width="1.44140625" style="585" customWidth="1"/>
    <col min="15616" max="15697" width="3.44140625" style="585" customWidth="1"/>
    <col min="15698" max="15864" width="2.109375" style="585"/>
    <col min="15865" max="15865" width="3.44140625" style="585" customWidth="1"/>
    <col min="15866" max="15866" width="8.44140625" style="585" bestFit="1" customWidth="1"/>
    <col min="15867" max="15867" width="3.44140625" style="585" customWidth="1"/>
    <col min="15868" max="15871" width="1.44140625" style="585" customWidth="1"/>
    <col min="15872" max="15953" width="3.44140625" style="585" customWidth="1"/>
    <col min="15954" max="16120" width="2.109375" style="585"/>
    <col min="16121" max="16121" width="3.44140625" style="585" customWidth="1"/>
    <col min="16122" max="16122" width="8.44140625" style="585" bestFit="1" customWidth="1"/>
    <col min="16123" max="16123" width="3.44140625" style="585" customWidth="1"/>
    <col min="16124" max="16127" width="1.44140625" style="585" customWidth="1"/>
    <col min="16128" max="16209" width="3.44140625" style="585" customWidth="1"/>
    <col min="16210" max="16384" width="2.109375" style="585"/>
  </cols>
  <sheetData>
    <row r="1" spans="2:88" ht="15" customHeight="1" thickBot="1"/>
    <row r="2" spans="2:88" ht="15" customHeight="1" thickBot="1">
      <c r="B2" s="715"/>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Q2" s="716"/>
      <c r="AR2" s="716"/>
      <c r="AS2" s="716"/>
      <c r="AT2" s="716"/>
      <c r="AU2" s="716"/>
      <c r="AV2" s="716"/>
      <c r="AW2" s="716"/>
      <c r="AX2" s="716"/>
      <c r="AY2" s="716"/>
      <c r="AZ2" s="716"/>
      <c r="BA2" s="716"/>
      <c r="BB2" s="716"/>
      <c r="BC2" s="716"/>
      <c r="BD2" s="716"/>
      <c r="BE2" s="716"/>
      <c r="BF2" s="716"/>
      <c r="BG2" s="716"/>
      <c r="BH2" s="716"/>
      <c r="BI2" s="716"/>
      <c r="BJ2" s="716"/>
      <c r="BK2" s="716"/>
      <c r="BL2" s="716"/>
      <c r="BM2" s="716"/>
      <c r="BN2" s="716"/>
      <c r="BO2" s="716"/>
      <c r="BP2" s="716"/>
      <c r="BQ2" s="716"/>
      <c r="BR2" s="716"/>
      <c r="BS2" s="716"/>
      <c r="BT2" s="716"/>
      <c r="BU2" s="716"/>
      <c r="BV2" s="716"/>
      <c r="BW2" s="716"/>
      <c r="BX2" s="716"/>
      <c r="BY2" s="716"/>
      <c r="BZ2" s="716"/>
      <c r="CA2" s="716"/>
      <c r="CB2" s="717"/>
    </row>
    <row r="3" spans="2:88" ht="50.1" customHeight="1">
      <c r="B3" s="718"/>
      <c r="C3" s="644"/>
      <c r="D3" s="644"/>
      <c r="E3" s="1675">
        <v>2</v>
      </c>
      <c r="F3" s="1676"/>
      <c r="G3" s="719"/>
      <c r="H3" s="720" t="s">
        <v>836</v>
      </c>
      <c r="J3" s="644"/>
      <c r="L3" s="721"/>
      <c r="M3" s="721"/>
      <c r="N3" s="721"/>
      <c r="O3" s="721"/>
      <c r="P3" s="721"/>
      <c r="Q3" s="721"/>
      <c r="R3" s="721"/>
      <c r="S3" s="721"/>
      <c r="T3" s="721"/>
      <c r="U3" s="721"/>
      <c r="V3" s="721"/>
      <c r="W3" s="721"/>
      <c r="X3" s="721"/>
      <c r="Y3" s="721"/>
      <c r="Z3" s="721"/>
      <c r="AA3" s="721"/>
      <c r="AB3" s="721"/>
      <c r="AC3" s="721"/>
      <c r="AD3" s="721"/>
      <c r="AE3" s="721"/>
      <c r="AF3" s="721"/>
      <c r="AG3" s="721"/>
      <c r="AH3" s="721"/>
      <c r="AI3" s="721"/>
      <c r="AJ3" s="721"/>
      <c r="AK3" s="721"/>
      <c r="AL3" s="721"/>
      <c r="AM3" s="721"/>
      <c r="AN3" s="721"/>
      <c r="AO3" s="721"/>
      <c r="AP3" s="721"/>
      <c r="AQ3" s="721"/>
      <c r="AR3" s="721"/>
      <c r="AS3" s="721"/>
      <c r="AT3" s="721"/>
      <c r="AU3" s="721"/>
      <c r="AV3" s="721"/>
      <c r="AW3" s="721"/>
      <c r="AX3" s="721"/>
      <c r="AY3" s="721"/>
      <c r="AZ3" s="721"/>
      <c r="BA3" s="721"/>
      <c r="BB3" s="721"/>
      <c r="BC3" s="721"/>
      <c r="BD3" s="721"/>
      <c r="BE3" s="721"/>
      <c r="BF3" s="721"/>
      <c r="BG3" s="721"/>
      <c r="BH3" s="721"/>
      <c r="BI3" s="721"/>
      <c r="BJ3" s="721"/>
      <c r="BK3" s="721"/>
      <c r="BL3" s="721"/>
      <c r="BM3" s="644"/>
      <c r="BN3" s="644"/>
      <c r="BO3" s="644"/>
      <c r="BP3" s="644"/>
      <c r="BQ3" s="644"/>
      <c r="BR3" s="644"/>
      <c r="BS3" s="644"/>
      <c r="BT3" s="644"/>
      <c r="BU3" s="644"/>
      <c r="BV3" s="644"/>
      <c r="BW3" s="644"/>
      <c r="BX3" s="644"/>
      <c r="BY3" s="644"/>
      <c r="BZ3" s="644"/>
      <c r="CA3" s="644"/>
      <c r="CB3" s="722"/>
      <c r="CC3" s="644"/>
    </row>
    <row r="4" spans="2:88" ht="50.1" customHeight="1" thickBot="1">
      <c r="B4" s="723"/>
      <c r="C4" s="724"/>
      <c r="D4" s="724"/>
      <c r="E4" s="1677"/>
      <c r="F4" s="1678"/>
      <c r="G4" s="719"/>
      <c r="H4" s="646" t="s">
        <v>837</v>
      </c>
      <c r="J4" s="724"/>
      <c r="K4" s="721"/>
      <c r="L4" s="721"/>
      <c r="M4" s="721"/>
      <c r="N4" s="721"/>
      <c r="O4" s="721"/>
      <c r="P4" s="721"/>
      <c r="Q4" s="721"/>
      <c r="R4" s="721"/>
      <c r="S4" s="721"/>
      <c r="T4" s="721"/>
      <c r="U4" s="721"/>
      <c r="V4" s="721"/>
      <c r="W4" s="721"/>
      <c r="X4" s="721"/>
      <c r="Y4" s="721"/>
      <c r="Z4" s="721"/>
      <c r="AA4" s="721"/>
      <c r="AB4" s="721"/>
      <c r="AC4" s="721"/>
      <c r="AD4" s="721"/>
      <c r="AE4" s="721"/>
      <c r="AF4" s="721"/>
      <c r="AG4" s="721"/>
      <c r="AH4" s="721"/>
      <c r="AI4" s="721"/>
      <c r="AJ4" s="721"/>
      <c r="AK4" s="721"/>
      <c r="AL4" s="721"/>
      <c r="AM4" s="721"/>
      <c r="AN4" s="721"/>
      <c r="AO4" s="721"/>
      <c r="AP4" s="721"/>
      <c r="AQ4" s="721"/>
      <c r="AR4" s="721"/>
      <c r="AS4" s="721"/>
      <c r="AT4" s="721"/>
      <c r="AU4" s="721"/>
      <c r="AV4" s="721"/>
      <c r="AW4" s="721"/>
      <c r="AX4" s="721"/>
      <c r="AY4" s="721"/>
      <c r="AZ4" s="721"/>
      <c r="BA4" s="721"/>
      <c r="BB4" s="721"/>
      <c r="BC4" s="721"/>
      <c r="BD4" s="721"/>
      <c r="BE4" s="721"/>
      <c r="BF4" s="721"/>
      <c r="BG4" s="721"/>
      <c r="BH4" s="721"/>
      <c r="BI4" s="721"/>
      <c r="BJ4" s="721"/>
      <c r="BK4" s="721"/>
      <c r="BL4" s="721"/>
      <c r="BM4" s="724"/>
      <c r="BN4" s="724"/>
      <c r="BO4" s="724"/>
      <c r="BP4" s="724"/>
      <c r="BQ4" s="724"/>
      <c r="BR4" s="724"/>
      <c r="BS4" s="724"/>
      <c r="BT4" s="724"/>
      <c r="BU4" s="724"/>
      <c r="BV4" s="724"/>
      <c r="BW4" s="724"/>
      <c r="BX4" s="724"/>
      <c r="BY4" s="724"/>
      <c r="BZ4" s="724"/>
      <c r="CA4" s="724"/>
      <c r="CB4" s="725"/>
      <c r="CC4" s="724"/>
    </row>
    <row r="5" spans="2:88" ht="30" customHeight="1">
      <c r="B5" s="726"/>
      <c r="C5" s="1353"/>
      <c r="D5" s="1353"/>
      <c r="E5" s="1353"/>
      <c r="F5" s="1353"/>
      <c r="G5" s="1353"/>
      <c r="H5" s="1353"/>
      <c r="I5" s="1353"/>
      <c r="J5" s="1353"/>
      <c r="K5" s="1353"/>
      <c r="L5" s="1353"/>
      <c r="M5" s="1353"/>
      <c r="N5" s="1353"/>
      <c r="O5" s="1353"/>
      <c r="P5" s="1353"/>
      <c r="Q5" s="1353"/>
      <c r="R5" s="1353"/>
      <c r="S5" s="1353"/>
      <c r="T5" s="1353"/>
      <c r="U5" s="1353"/>
      <c r="V5" s="1353"/>
      <c r="W5" s="1353"/>
      <c r="X5" s="1353"/>
      <c r="Y5" s="1353"/>
      <c r="Z5" s="1353"/>
      <c r="AA5" s="1353"/>
      <c r="AB5" s="1353"/>
      <c r="AC5" s="1353"/>
      <c r="AD5" s="1353"/>
      <c r="AE5" s="1353"/>
      <c r="AF5" s="1353"/>
      <c r="AG5" s="1353"/>
      <c r="AH5" s="1353"/>
      <c r="AI5" s="1353"/>
      <c r="AJ5" s="1353"/>
      <c r="AK5" s="1353"/>
      <c r="AL5" s="1353"/>
      <c r="AM5" s="1353"/>
      <c r="AN5" s="1353"/>
      <c r="AO5" s="1353"/>
      <c r="AP5" s="1353"/>
      <c r="AQ5" s="1353"/>
      <c r="AR5" s="1353"/>
      <c r="AS5" s="1353"/>
      <c r="AT5" s="1353"/>
      <c r="AU5" s="1353"/>
      <c r="AV5" s="1353"/>
      <c r="AW5" s="1353"/>
      <c r="AX5" s="1353"/>
      <c r="AY5" s="1353"/>
      <c r="AZ5" s="1353"/>
      <c r="BA5" s="1353"/>
      <c r="BB5" s="1353"/>
      <c r="BC5" s="1353"/>
      <c r="BD5" s="1353"/>
      <c r="BE5" s="1353"/>
      <c r="BF5" s="1353"/>
      <c r="BG5" s="1353"/>
      <c r="BH5" s="1353"/>
      <c r="BI5" s="1353"/>
      <c r="BJ5" s="1353"/>
      <c r="BK5" s="1353"/>
      <c r="BL5" s="1353"/>
      <c r="BM5" s="1353"/>
      <c r="BN5" s="1353"/>
      <c r="BO5" s="1353"/>
      <c r="BP5" s="1353"/>
      <c r="BQ5" s="1353"/>
      <c r="BR5" s="1353"/>
      <c r="BS5" s="1353"/>
      <c r="BT5" s="1353"/>
      <c r="BU5" s="1353"/>
      <c r="BV5" s="1353"/>
      <c r="BW5" s="1353"/>
      <c r="BX5" s="1353"/>
      <c r="BY5" s="1353"/>
      <c r="BZ5" s="1353"/>
      <c r="CA5" s="1353"/>
      <c r="CB5" s="727"/>
      <c r="CC5" s="1353"/>
    </row>
    <row r="6" spans="2:88" ht="30" customHeight="1">
      <c r="B6" s="728"/>
      <c r="C6" s="729"/>
      <c r="D6" s="729"/>
      <c r="E6" s="730" t="s">
        <v>838</v>
      </c>
      <c r="F6" s="645" t="s">
        <v>839</v>
      </c>
      <c r="H6" s="731"/>
      <c r="CB6" s="732"/>
    </row>
    <row r="7" spans="2:88" ht="30" customHeight="1">
      <c r="B7" s="728"/>
      <c r="C7" s="729"/>
      <c r="D7" s="729"/>
      <c r="E7" s="1348"/>
      <c r="F7" s="733" t="s">
        <v>840</v>
      </c>
      <c r="H7" s="731"/>
      <c r="AZ7" s="591"/>
      <c r="CB7" s="732"/>
    </row>
    <row r="8" spans="2:88" ht="30" customHeight="1">
      <c r="B8" s="728"/>
      <c r="C8" s="729"/>
      <c r="D8" s="729"/>
      <c r="E8" s="1348"/>
      <c r="H8" s="731"/>
      <c r="AZ8" s="591"/>
      <c r="BA8" s="591" t="s">
        <v>841</v>
      </c>
      <c r="BY8" s="591"/>
      <c r="BZ8" s="591"/>
      <c r="CA8" s="591"/>
      <c r="CB8" s="732"/>
    </row>
    <row r="9" spans="2:88" ht="30" customHeight="1">
      <c r="B9" s="728"/>
      <c r="C9" s="729"/>
      <c r="D9" s="729"/>
      <c r="G9" s="734" t="s">
        <v>778</v>
      </c>
      <c r="I9" s="645" t="s">
        <v>842</v>
      </c>
      <c r="J9" s="593"/>
      <c r="K9" s="593"/>
      <c r="L9" s="593"/>
      <c r="M9" s="593"/>
      <c r="AJ9" s="1351"/>
      <c r="AK9" s="1351"/>
      <c r="AL9" s="1351"/>
      <c r="AM9" s="1351"/>
      <c r="AY9" s="1662" t="s">
        <v>843</v>
      </c>
      <c r="BA9" s="1663"/>
      <c r="BB9" s="1664"/>
      <c r="BC9" s="1665"/>
      <c r="BD9" s="735"/>
      <c r="BE9" s="735"/>
      <c r="BF9" s="735"/>
      <c r="BG9" s="735"/>
      <c r="BH9" s="735"/>
      <c r="BI9" s="735"/>
      <c r="BJ9" s="735"/>
      <c r="BK9" s="735"/>
      <c r="BL9" s="735"/>
      <c r="BM9" s="735"/>
      <c r="BN9" s="735"/>
      <c r="BO9" s="735"/>
      <c r="BP9" s="735"/>
      <c r="BQ9" s="735"/>
      <c r="BR9" s="735"/>
      <c r="BS9" s="735"/>
      <c r="BT9" s="735"/>
      <c r="BU9" s="735"/>
      <c r="BV9" s="735"/>
      <c r="BW9" s="735"/>
      <c r="BX9" s="735"/>
      <c r="BY9" s="735"/>
      <c r="BZ9" s="735"/>
      <c r="CA9" s="735"/>
      <c r="CB9" s="732"/>
    </row>
    <row r="10" spans="2:88" ht="30" customHeight="1">
      <c r="B10" s="728"/>
      <c r="C10" s="729"/>
      <c r="D10" s="729"/>
      <c r="G10" s="734"/>
      <c r="I10" s="733" t="s">
        <v>844</v>
      </c>
      <c r="J10" s="593"/>
      <c r="K10" s="593"/>
      <c r="L10" s="593"/>
      <c r="M10" s="593"/>
      <c r="AJ10" s="1351"/>
      <c r="AK10" s="1351"/>
      <c r="AL10" s="1351"/>
      <c r="AM10" s="1351"/>
      <c r="AY10" s="1662"/>
      <c r="BA10" s="1666"/>
      <c r="BB10" s="1667"/>
      <c r="BC10" s="1668"/>
      <c r="CB10" s="732"/>
    </row>
    <row r="11" spans="2:88" ht="20.100000000000001" customHeight="1">
      <c r="B11" s="728"/>
      <c r="C11" s="729"/>
      <c r="D11" s="729"/>
      <c r="G11" s="736"/>
      <c r="I11" s="724"/>
      <c r="J11" s="593"/>
      <c r="K11" s="593"/>
      <c r="L11" s="593"/>
      <c r="M11" s="593"/>
      <c r="AI11" s="1351"/>
      <c r="AJ11" s="1351"/>
      <c r="AK11" s="1351"/>
      <c r="AL11" s="1351"/>
      <c r="AM11" s="1351"/>
      <c r="AY11" s="729"/>
      <c r="CB11" s="732"/>
    </row>
    <row r="12" spans="2:88" ht="30" customHeight="1">
      <c r="B12" s="737"/>
      <c r="G12" s="649" t="s">
        <v>729</v>
      </c>
      <c r="I12" s="642" t="s">
        <v>845</v>
      </c>
      <c r="J12" s="593"/>
      <c r="K12" s="593"/>
      <c r="L12" s="593"/>
      <c r="M12" s="593"/>
      <c r="AI12" s="1351"/>
      <c r="AJ12" s="1351"/>
      <c r="AK12" s="1351"/>
      <c r="AL12" s="1351"/>
      <c r="AM12" s="1351"/>
      <c r="AN12" s="1351"/>
      <c r="AO12" s="1351"/>
      <c r="AY12" s="1662" t="s">
        <v>846</v>
      </c>
      <c r="BA12" s="1663"/>
      <c r="BB12" s="1664"/>
      <c r="BC12" s="1665"/>
      <c r="CB12" s="732"/>
    </row>
    <row r="13" spans="2:88" ht="30" customHeight="1">
      <c r="B13" s="737"/>
      <c r="G13" s="649"/>
      <c r="I13" s="738" t="s">
        <v>847</v>
      </c>
      <c r="J13" s="593"/>
      <c r="K13" s="593"/>
      <c r="L13" s="593"/>
      <c r="M13" s="593"/>
      <c r="AI13" s="1351"/>
      <c r="AJ13" s="1351"/>
      <c r="AK13" s="1351"/>
      <c r="AL13" s="1351"/>
      <c r="AM13" s="1351"/>
      <c r="AN13" s="1351"/>
      <c r="AO13" s="1351"/>
      <c r="AY13" s="1662"/>
      <c r="BA13" s="1666"/>
      <c r="BB13" s="1667"/>
      <c r="BC13" s="1668"/>
      <c r="BJ13" s="739"/>
      <c r="BK13" s="739"/>
      <c r="BL13" s="739"/>
      <c r="BM13" s="739"/>
      <c r="BQ13" s="739"/>
      <c r="BR13" s="739"/>
      <c r="BS13" s="739"/>
      <c r="BT13" s="739"/>
      <c r="BU13" s="739"/>
      <c r="BV13" s="739"/>
      <c r="BW13" s="739"/>
      <c r="BX13" s="739"/>
      <c r="BY13" s="1674"/>
      <c r="BZ13" s="1674"/>
      <c r="CA13" s="1674"/>
      <c r="CB13" s="732"/>
    </row>
    <row r="14" spans="2:88" ht="20.100000000000001" customHeight="1">
      <c r="B14" s="737"/>
      <c r="E14" s="640"/>
      <c r="G14" s="736"/>
      <c r="I14" s="593"/>
      <c r="J14" s="593"/>
      <c r="K14" s="593"/>
      <c r="L14" s="593"/>
      <c r="M14" s="593"/>
      <c r="AY14" s="587"/>
      <c r="BM14" s="645"/>
      <c r="BN14" s="644"/>
      <c r="BO14" s="644"/>
      <c r="BP14" s="593"/>
      <c r="BQ14" s="593"/>
      <c r="BR14" s="593"/>
      <c r="BS14" s="593"/>
      <c r="BT14" s="593"/>
      <c r="BU14" s="593"/>
      <c r="BV14" s="593"/>
      <c r="BW14" s="593"/>
      <c r="BX14" s="593"/>
      <c r="BY14" s="593"/>
      <c r="BZ14" s="593"/>
      <c r="CA14" s="593"/>
      <c r="CB14" s="732"/>
      <c r="CJ14" s="642"/>
    </row>
    <row r="15" spans="2:88" ht="30" customHeight="1">
      <c r="B15" s="737"/>
      <c r="E15" s="640"/>
      <c r="G15" s="649" t="s">
        <v>783</v>
      </c>
      <c r="I15" s="644" t="s">
        <v>848</v>
      </c>
      <c r="J15" s="593"/>
      <c r="K15" s="593"/>
      <c r="L15" s="593"/>
      <c r="M15" s="593"/>
      <c r="AY15" s="1662" t="s">
        <v>849</v>
      </c>
      <c r="BA15" s="1663"/>
      <c r="BB15" s="1664"/>
      <c r="BC15" s="1665"/>
      <c r="BD15" s="593"/>
      <c r="BF15" s="593"/>
      <c r="BG15" s="593"/>
      <c r="BH15" s="593"/>
      <c r="BM15" s="644"/>
      <c r="BN15" s="644"/>
      <c r="BO15" s="644"/>
      <c r="BP15" s="593"/>
      <c r="BQ15" s="593"/>
      <c r="BR15" s="593"/>
      <c r="BS15" s="593"/>
      <c r="BT15" s="593"/>
      <c r="BU15" s="593"/>
      <c r="BV15" s="593"/>
      <c r="BW15" s="593"/>
      <c r="BX15" s="593"/>
      <c r="BY15" s="593"/>
      <c r="BZ15" s="593"/>
      <c r="CA15" s="593"/>
      <c r="CB15" s="732"/>
      <c r="CJ15" s="646"/>
    </row>
    <row r="16" spans="2:88" ht="30" customHeight="1">
      <c r="B16" s="737"/>
      <c r="E16" s="640"/>
      <c r="G16" s="649"/>
      <c r="I16" s="724" t="s">
        <v>850</v>
      </c>
      <c r="J16" s="593"/>
      <c r="K16" s="593"/>
      <c r="L16" s="593"/>
      <c r="M16" s="593"/>
      <c r="AY16" s="1662"/>
      <c r="BA16" s="1666"/>
      <c r="BB16" s="1667"/>
      <c r="BC16" s="1668"/>
      <c r="BD16" s="593"/>
      <c r="BF16" s="593"/>
      <c r="BG16" s="593"/>
      <c r="BH16" s="593"/>
      <c r="BK16" s="740"/>
      <c r="BL16" s="740"/>
      <c r="BM16" s="741"/>
      <c r="BN16" s="739"/>
      <c r="BO16" s="739"/>
      <c r="BP16" s="740"/>
      <c r="BQ16" s="740"/>
      <c r="BR16" s="740"/>
      <c r="BS16" s="740"/>
      <c r="BT16" s="740"/>
      <c r="BU16" s="740"/>
      <c r="BV16" s="740"/>
      <c r="BW16" s="740"/>
      <c r="BX16" s="740"/>
      <c r="BY16" s="740"/>
      <c r="BZ16" s="740"/>
      <c r="CA16" s="740"/>
      <c r="CB16" s="742"/>
    </row>
    <row r="17" spans="2:92" ht="20.100000000000001" customHeight="1">
      <c r="B17" s="737"/>
      <c r="E17" s="640"/>
      <c r="G17" s="649"/>
      <c r="I17" s="593"/>
      <c r="J17" s="593"/>
      <c r="K17" s="593"/>
      <c r="L17" s="593"/>
      <c r="M17" s="593"/>
      <c r="AY17" s="587"/>
      <c r="BD17" s="593"/>
      <c r="BF17" s="593"/>
      <c r="BG17" s="593"/>
      <c r="BH17" s="593"/>
      <c r="BK17" s="740"/>
      <c r="BL17" s="740"/>
      <c r="BM17" s="741"/>
      <c r="BN17" s="739"/>
      <c r="BO17" s="739"/>
      <c r="BP17" s="740"/>
      <c r="BQ17" s="740"/>
      <c r="BR17" s="740"/>
      <c r="BS17" s="740"/>
      <c r="BT17" s="740"/>
      <c r="BU17" s="740"/>
      <c r="BV17" s="740"/>
      <c r="BW17" s="740"/>
      <c r="BX17" s="740"/>
      <c r="BY17" s="740"/>
      <c r="BZ17" s="740"/>
      <c r="CA17" s="740"/>
      <c r="CB17" s="742"/>
    </row>
    <row r="18" spans="2:92" ht="30" customHeight="1">
      <c r="B18" s="737"/>
      <c r="G18" s="649" t="s">
        <v>851</v>
      </c>
      <c r="I18" s="642" t="s">
        <v>852</v>
      </c>
      <c r="J18" s="593"/>
      <c r="K18" s="593"/>
      <c r="L18" s="593"/>
      <c r="M18" s="593"/>
      <c r="AY18" s="1662" t="s">
        <v>835</v>
      </c>
      <c r="BA18" s="1663"/>
      <c r="BB18" s="1664"/>
      <c r="BC18" s="1665"/>
      <c r="BM18" s="645"/>
      <c r="BN18" s="644"/>
      <c r="BO18" s="644"/>
      <c r="BP18" s="593"/>
      <c r="BQ18" s="593"/>
      <c r="BR18" s="593"/>
      <c r="BS18" s="593"/>
      <c r="BT18" s="593"/>
      <c r="BU18" s="593"/>
      <c r="BV18" s="593"/>
      <c r="BW18" s="593"/>
      <c r="BX18" s="593"/>
      <c r="BY18" s="593"/>
      <c r="BZ18" s="593"/>
      <c r="CA18" s="593"/>
      <c r="CB18" s="732"/>
      <c r="CK18" s="743"/>
    </row>
    <row r="19" spans="2:92" ht="30" customHeight="1">
      <c r="B19" s="737"/>
      <c r="G19" s="649"/>
      <c r="I19" s="738" t="s">
        <v>853</v>
      </c>
      <c r="J19" s="593"/>
      <c r="K19" s="593"/>
      <c r="L19" s="593"/>
      <c r="M19" s="593"/>
      <c r="AY19" s="1662"/>
      <c r="BA19" s="1666"/>
      <c r="BB19" s="1667"/>
      <c r="BC19" s="1668"/>
      <c r="BM19" s="644"/>
      <c r="BN19" s="644"/>
      <c r="BO19" s="644"/>
      <c r="BP19" s="593"/>
      <c r="BQ19" s="593"/>
      <c r="BR19" s="593"/>
      <c r="BS19" s="593"/>
      <c r="BT19" s="593"/>
      <c r="BU19" s="593"/>
      <c r="BV19" s="593"/>
      <c r="BW19" s="593"/>
      <c r="BX19" s="593"/>
      <c r="BY19" s="593"/>
      <c r="BZ19" s="593"/>
      <c r="CA19" s="593"/>
      <c r="CB19" s="732"/>
    </row>
    <row r="20" spans="2:92" ht="20.100000000000001" customHeight="1">
      <c r="B20" s="737"/>
      <c r="G20" s="649"/>
      <c r="I20" s="593"/>
      <c r="J20" s="593"/>
      <c r="K20" s="593"/>
      <c r="L20" s="593"/>
      <c r="M20" s="593"/>
      <c r="AY20" s="587"/>
      <c r="CB20" s="732"/>
    </row>
    <row r="21" spans="2:92" ht="30" customHeight="1">
      <c r="B21" s="737"/>
      <c r="G21" s="649" t="s">
        <v>854</v>
      </c>
      <c r="I21" s="642" t="s">
        <v>855</v>
      </c>
      <c r="J21" s="593"/>
      <c r="K21" s="593"/>
      <c r="L21" s="593"/>
      <c r="M21" s="593"/>
      <c r="AY21" s="1662" t="s">
        <v>856</v>
      </c>
      <c r="BA21" s="1663"/>
      <c r="BB21" s="1664"/>
      <c r="BC21" s="1665"/>
      <c r="BZ21" s="591"/>
      <c r="CB21" s="732"/>
    </row>
    <row r="22" spans="2:92" ht="30" customHeight="1">
      <c r="B22" s="737"/>
      <c r="G22" s="649"/>
      <c r="I22" s="738" t="s">
        <v>857</v>
      </c>
      <c r="J22" s="593"/>
      <c r="K22" s="593"/>
      <c r="L22" s="593"/>
      <c r="M22" s="593"/>
      <c r="AY22" s="1662"/>
      <c r="BA22" s="1666"/>
      <c r="BB22" s="1667"/>
      <c r="BC22" s="1668"/>
      <c r="BY22" s="740"/>
      <c r="BZ22" s="591"/>
      <c r="CB22" s="732"/>
    </row>
    <row r="23" spans="2:92" ht="20.100000000000001" customHeight="1">
      <c r="B23" s="737"/>
      <c r="G23" s="736"/>
      <c r="I23" s="738"/>
      <c r="J23" s="593"/>
      <c r="K23" s="593"/>
      <c r="L23" s="593"/>
      <c r="M23" s="593"/>
      <c r="AY23" s="593"/>
      <c r="BZ23" s="729"/>
      <c r="CB23" s="732"/>
    </row>
    <row r="24" spans="2:92" ht="30" customHeight="1">
      <c r="B24" s="737"/>
      <c r="G24" s="649" t="s">
        <v>858</v>
      </c>
      <c r="I24" s="642" t="s">
        <v>859</v>
      </c>
      <c r="J24" s="593"/>
      <c r="K24" s="593"/>
      <c r="L24" s="593"/>
      <c r="M24" s="593"/>
      <c r="AY24" s="1662" t="s">
        <v>860</v>
      </c>
      <c r="BA24" s="1663"/>
      <c r="BB24" s="1664"/>
      <c r="BC24" s="1665"/>
      <c r="CB24" s="732"/>
      <c r="CL24" s="645"/>
      <c r="CN24" s="645"/>
    </row>
    <row r="25" spans="2:92" ht="30" customHeight="1">
      <c r="B25" s="737"/>
      <c r="G25" s="649"/>
      <c r="I25" s="738" t="s">
        <v>861</v>
      </c>
      <c r="J25" s="593"/>
      <c r="K25" s="593"/>
      <c r="L25" s="593"/>
      <c r="M25" s="593"/>
      <c r="AY25" s="1662"/>
      <c r="BA25" s="1666"/>
      <c r="BB25" s="1667"/>
      <c r="BC25" s="1668"/>
      <c r="BY25" s="740"/>
      <c r="CB25" s="732"/>
      <c r="CL25" s="645"/>
      <c r="CN25" s="645"/>
    </row>
    <row r="26" spans="2:92" ht="20.100000000000001" customHeight="1">
      <c r="B26" s="737"/>
      <c r="G26" s="649"/>
      <c r="I26" s="738"/>
      <c r="J26" s="593"/>
      <c r="K26" s="593"/>
      <c r="L26" s="593"/>
      <c r="M26" s="593"/>
      <c r="AY26" s="587"/>
      <c r="BA26" s="640"/>
      <c r="BY26" s="588"/>
      <c r="CB26" s="732"/>
      <c r="CL26" s="645"/>
      <c r="CN26" s="733"/>
    </row>
    <row r="27" spans="2:92" ht="30" customHeight="1">
      <c r="B27" s="737"/>
      <c r="G27" s="649" t="s">
        <v>862</v>
      </c>
      <c r="I27" s="642" t="s">
        <v>863</v>
      </c>
      <c r="J27" s="593"/>
      <c r="K27" s="593"/>
      <c r="L27" s="593"/>
      <c r="M27" s="593"/>
      <c r="AY27" s="1662" t="s">
        <v>864</v>
      </c>
      <c r="AZ27" s="640"/>
      <c r="BA27" s="1663"/>
      <c r="BB27" s="1664"/>
      <c r="BC27" s="1665"/>
      <c r="CB27" s="732"/>
      <c r="CL27" s="645"/>
    </row>
    <row r="28" spans="2:92" ht="30" customHeight="1">
      <c r="B28" s="737"/>
      <c r="G28" s="649"/>
      <c r="I28" s="738" t="s">
        <v>865</v>
      </c>
      <c r="J28" s="593"/>
      <c r="K28" s="593"/>
      <c r="L28" s="593"/>
      <c r="M28" s="593"/>
      <c r="AY28" s="1662"/>
      <c r="AZ28" s="640"/>
      <c r="BA28" s="1666"/>
      <c r="BB28" s="1667"/>
      <c r="BC28" s="1668"/>
      <c r="BY28" s="740"/>
      <c r="CB28" s="732"/>
      <c r="CL28" s="645"/>
    </row>
    <row r="29" spans="2:92" ht="20.100000000000001" customHeight="1">
      <c r="B29" s="737"/>
      <c r="G29" s="649"/>
      <c r="I29" s="593"/>
      <c r="J29" s="593"/>
      <c r="K29" s="593"/>
      <c r="L29" s="593"/>
      <c r="M29" s="593"/>
      <c r="AY29" s="593"/>
      <c r="BY29" s="588"/>
      <c r="CB29" s="732"/>
      <c r="CL29" s="645"/>
      <c r="CN29" s="645"/>
    </row>
    <row r="30" spans="2:92" ht="30" customHeight="1">
      <c r="B30" s="737"/>
      <c r="G30" s="649" t="s">
        <v>866</v>
      </c>
      <c r="I30" s="642" t="s">
        <v>867</v>
      </c>
      <c r="J30" s="593"/>
      <c r="K30" s="593"/>
      <c r="L30" s="593"/>
      <c r="M30" s="593"/>
      <c r="AP30" s="744"/>
      <c r="AQ30" s="744"/>
      <c r="AR30" s="744"/>
      <c r="AS30" s="744"/>
      <c r="AT30" s="744"/>
      <c r="AU30" s="744"/>
      <c r="AV30" s="744"/>
      <c r="AW30" s="744"/>
      <c r="AX30" s="744"/>
      <c r="AY30" s="1662" t="s">
        <v>868</v>
      </c>
      <c r="AZ30" s="744"/>
      <c r="BA30" s="1663"/>
      <c r="BB30" s="1664"/>
      <c r="BC30" s="1665"/>
      <c r="CB30" s="732"/>
      <c r="CN30" s="733"/>
    </row>
    <row r="31" spans="2:92" ht="30" customHeight="1">
      <c r="B31" s="737"/>
      <c r="H31" s="738"/>
      <c r="I31" s="733" t="s">
        <v>869</v>
      </c>
      <c r="J31" s="593"/>
      <c r="K31" s="593"/>
      <c r="L31" s="593"/>
      <c r="M31" s="593"/>
      <c r="AP31" s="745"/>
      <c r="AQ31" s="745"/>
      <c r="AR31" s="745"/>
      <c r="AS31" s="745"/>
      <c r="AT31" s="745"/>
      <c r="AU31" s="745"/>
      <c r="AV31" s="745"/>
      <c r="AW31" s="745"/>
      <c r="AX31" s="745"/>
      <c r="AY31" s="1662"/>
      <c r="AZ31" s="745"/>
      <c r="BA31" s="1666"/>
      <c r="BB31" s="1667"/>
      <c r="BC31" s="1668"/>
      <c r="BY31" s="740"/>
      <c r="CB31" s="732"/>
      <c r="CN31" s="733"/>
    </row>
    <row r="32" spans="2:92" ht="20.100000000000001" customHeight="1" thickBot="1">
      <c r="B32" s="737"/>
      <c r="BY32" s="588"/>
      <c r="CB32" s="732"/>
    </row>
    <row r="33" spans="2:92" ht="30" customHeight="1">
      <c r="B33" s="737"/>
      <c r="G33" s="746"/>
      <c r="H33" s="747" t="s">
        <v>870</v>
      </c>
      <c r="I33" s="748"/>
      <c r="J33" s="748"/>
      <c r="K33" s="748"/>
      <c r="L33" s="748"/>
      <c r="M33" s="748"/>
      <c r="N33" s="748"/>
      <c r="O33" s="748"/>
      <c r="P33" s="748"/>
      <c r="Q33" s="748"/>
      <c r="R33" s="748"/>
      <c r="S33" s="748"/>
      <c r="T33" s="748"/>
      <c r="U33" s="748"/>
      <c r="V33" s="748"/>
      <c r="W33" s="748"/>
      <c r="X33" s="748"/>
      <c r="Y33" s="748"/>
      <c r="Z33" s="748"/>
      <c r="AA33" s="748"/>
      <c r="AB33" s="748"/>
      <c r="AC33" s="748"/>
      <c r="AD33" s="748"/>
      <c r="AE33" s="748"/>
      <c r="AF33" s="748"/>
      <c r="AG33" s="748"/>
      <c r="AH33" s="748"/>
      <c r="AI33" s="748"/>
      <c r="AJ33" s="748"/>
      <c r="AK33" s="748"/>
      <c r="AL33" s="748"/>
      <c r="AM33" s="748"/>
      <c r="AN33" s="748"/>
      <c r="AO33" s="748"/>
      <c r="AP33" s="748"/>
      <c r="AQ33" s="748"/>
      <c r="AR33" s="748"/>
      <c r="AS33" s="748"/>
      <c r="AT33" s="749"/>
      <c r="BY33" s="740"/>
      <c r="CB33" s="732"/>
      <c r="CL33" s="645"/>
      <c r="CN33" s="645"/>
    </row>
    <row r="34" spans="2:92" ht="30" customHeight="1">
      <c r="B34" s="737"/>
      <c r="G34" s="750"/>
      <c r="H34" s="617" t="s">
        <v>871</v>
      </c>
      <c r="I34" s="609"/>
      <c r="J34" s="609"/>
      <c r="K34" s="609"/>
      <c r="L34" s="609"/>
      <c r="M34" s="609"/>
      <c r="N34" s="609"/>
      <c r="O34" s="609"/>
      <c r="P34" s="609"/>
      <c r="Q34" s="609"/>
      <c r="R34" s="609"/>
      <c r="S34" s="609"/>
      <c r="T34" s="609"/>
      <c r="U34" s="609"/>
      <c r="V34" s="609"/>
      <c r="W34" s="609"/>
      <c r="X34" s="609"/>
      <c r="Y34" s="609"/>
      <c r="Z34" s="609"/>
      <c r="AA34" s="609"/>
      <c r="AB34" s="609"/>
      <c r="AC34" s="609"/>
      <c r="AD34" s="609"/>
      <c r="AE34" s="609"/>
      <c r="AF34" s="609"/>
      <c r="AG34" s="609"/>
      <c r="AH34" s="609"/>
      <c r="AI34" s="609"/>
      <c r="AJ34" s="609"/>
      <c r="AK34" s="609"/>
      <c r="AL34" s="609"/>
      <c r="AM34" s="609"/>
      <c r="AN34" s="609"/>
      <c r="AO34" s="609"/>
      <c r="AP34" s="609"/>
      <c r="AQ34" s="609"/>
      <c r="AR34" s="609"/>
      <c r="AS34" s="609"/>
      <c r="AT34" s="751"/>
      <c r="BD34" s="652"/>
      <c r="BE34" s="652"/>
      <c r="BF34" s="652"/>
      <c r="BG34" s="652"/>
      <c r="BH34" s="652"/>
      <c r="BI34" s="652"/>
      <c r="BJ34" s="652"/>
      <c r="BK34" s="652"/>
      <c r="BL34" s="652"/>
      <c r="BM34" s="652"/>
      <c r="BN34" s="652"/>
      <c r="BO34" s="652"/>
      <c r="BP34" s="652"/>
      <c r="BQ34" s="652"/>
      <c r="BR34" s="652"/>
      <c r="BS34" s="652"/>
      <c r="CB34" s="732"/>
    </row>
    <row r="35" spans="2:92" ht="30" customHeight="1" thickBot="1">
      <c r="B35" s="737"/>
      <c r="G35" s="752"/>
      <c r="H35" s="698"/>
      <c r="I35" s="698"/>
      <c r="J35" s="698"/>
      <c r="K35" s="698"/>
      <c r="L35" s="698"/>
      <c r="M35" s="698"/>
      <c r="N35" s="698"/>
      <c r="O35" s="698"/>
      <c r="P35" s="698"/>
      <c r="Q35" s="698"/>
      <c r="R35" s="698"/>
      <c r="S35" s="698"/>
      <c r="T35" s="698"/>
      <c r="U35" s="698"/>
      <c r="V35" s="698"/>
      <c r="W35" s="698"/>
      <c r="X35" s="698"/>
      <c r="Y35" s="698"/>
      <c r="Z35" s="698"/>
      <c r="AA35" s="698"/>
      <c r="AB35" s="698"/>
      <c r="AC35" s="698"/>
      <c r="AD35" s="698"/>
      <c r="AE35" s="698"/>
      <c r="AF35" s="698"/>
      <c r="AG35" s="698"/>
      <c r="AH35" s="698"/>
      <c r="AI35" s="698"/>
      <c r="AJ35" s="698"/>
      <c r="AK35" s="698"/>
      <c r="AL35" s="698"/>
      <c r="AM35" s="698"/>
      <c r="AN35" s="698"/>
      <c r="AO35" s="698"/>
      <c r="AP35" s="698"/>
      <c r="AQ35" s="698"/>
      <c r="AR35" s="698"/>
      <c r="AS35" s="698"/>
      <c r="AT35" s="753"/>
      <c r="BD35" s="652"/>
      <c r="BE35" s="652"/>
      <c r="BF35" s="652"/>
      <c r="BG35" s="652"/>
      <c r="BH35" s="652"/>
      <c r="BI35" s="652"/>
      <c r="BJ35" s="652"/>
      <c r="BK35" s="652"/>
      <c r="BL35" s="652"/>
      <c r="BM35" s="652"/>
      <c r="BN35" s="652"/>
      <c r="BO35" s="652"/>
      <c r="BP35" s="652"/>
      <c r="BQ35" s="652"/>
      <c r="BR35" s="652"/>
      <c r="BS35" s="652"/>
      <c r="BY35" s="740"/>
      <c r="CB35" s="732"/>
    </row>
    <row r="36" spans="2:92" ht="30" customHeight="1">
      <c r="B36" s="737"/>
      <c r="BN36" s="729"/>
      <c r="BO36" s="729"/>
      <c r="BP36" s="729"/>
      <c r="BQ36" s="729"/>
      <c r="BZ36" s="754"/>
      <c r="CB36" s="732"/>
    </row>
    <row r="37" spans="2:92" ht="30" customHeight="1">
      <c r="B37" s="755"/>
      <c r="C37" s="756"/>
      <c r="D37" s="756"/>
      <c r="E37" s="756"/>
      <c r="F37" s="756"/>
      <c r="G37" s="756"/>
      <c r="H37" s="756"/>
      <c r="I37" s="756"/>
      <c r="J37" s="756"/>
      <c r="K37" s="756"/>
      <c r="L37" s="756"/>
      <c r="M37" s="756"/>
      <c r="N37" s="756"/>
      <c r="O37" s="756"/>
      <c r="P37" s="756"/>
      <c r="Q37" s="756"/>
      <c r="R37" s="756"/>
      <c r="S37" s="756"/>
      <c r="T37" s="756"/>
      <c r="U37" s="756"/>
      <c r="V37" s="756"/>
      <c r="W37" s="756"/>
      <c r="X37" s="756"/>
      <c r="Y37" s="756"/>
      <c r="Z37" s="756"/>
      <c r="AA37" s="756"/>
      <c r="AB37" s="756"/>
      <c r="AC37" s="756"/>
      <c r="AD37" s="756"/>
      <c r="AE37" s="756"/>
      <c r="AF37" s="756"/>
      <c r="AG37" s="756"/>
      <c r="AH37" s="756"/>
      <c r="AI37" s="756"/>
      <c r="AJ37" s="756"/>
      <c r="AK37" s="756"/>
      <c r="AL37" s="756"/>
      <c r="AM37" s="756"/>
      <c r="AN37" s="756"/>
      <c r="AO37" s="756"/>
      <c r="AP37" s="756"/>
      <c r="AQ37" s="756"/>
      <c r="AR37" s="756"/>
      <c r="AS37" s="756"/>
      <c r="AT37" s="756"/>
      <c r="AU37" s="756"/>
      <c r="AV37" s="756"/>
      <c r="AW37" s="756"/>
      <c r="AX37" s="756"/>
      <c r="AY37" s="756"/>
      <c r="AZ37" s="756"/>
      <c r="BA37" s="756"/>
      <c r="BB37" s="756"/>
      <c r="BC37" s="756"/>
      <c r="BD37" s="756"/>
      <c r="BE37" s="756"/>
      <c r="BF37" s="756"/>
      <c r="BG37" s="756"/>
      <c r="BH37" s="756"/>
      <c r="BI37" s="756"/>
      <c r="BJ37" s="756"/>
      <c r="BK37" s="756"/>
      <c r="BL37" s="756"/>
      <c r="BM37" s="756"/>
      <c r="BN37" s="757"/>
      <c r="BO37" s="757"/>
      <c r="BP37" s="757"/>
      <c r="BQ37" s="757"/>
      <c r="BR37" s="756"/>
      <c r="BS37" s="756"/>
      <c r="BT37" s="756"/>
      <c r="BU37" s="756"/>
      <c r="BV37" s="756"/>
      <c r="BW37" s="756"/>
      <c r="BX37" s="756"/>
      <c r="BY37" s="758"/>
      <c r="BZ37" s="759"/>
      <c r="CA37" s="756"/>
      <c r="CB37" s="760"/>
    </row>
    <row r="38" spans="2:92" ht="30" customHeight="1">
      <c r="B38" s="737"/>
      <c r="E38" s="730" t="s">
        <v>872</v>
      </c>
      <c r="F38" s="761" t="s">
        <v>873</v>
      </c>
      <c r="BD38" s="762"/>
      <c r="BE38" s="729"/>
      <c r="BF38" s="729"/>
      <c r="BG38" s="729"/>
      <c r="BH38" s="729"/>
      <c r="BI38" s="729"/>
      <c r="BJ38" s="729"/>
      <c r="BK38" s="729"/>
      <c r="BL38" s="729"/>
      <c r="BM38" s="729"/>
      <c r="BN38" s="729"/>
      <c r="BO38" s="729"/>
      <c r="BP38" s="729"/>
      <c r="BQ38" s="729"/>
      <c r="BR38" s="729"/>
      <c r="BS38" s="729"/>
      <c r="BT38" s="729"/>
      <c r="BV38" s="640"/>
      <c r="BW38" s="763"/>
      <c r="BX38" s="763"/>
      <c r="CB38" s="764"/>
    </row>
    <row r="39" spans="2:92" ht="30" customHeight="1">
      <c r="B39" s="737"/>
      <c r="F39" s="765" t="s">
        <v>874</v>
      </c>
      <c r="H39" s="738"/>
      <c r="I39" s="733"/>
      <c r="J39" s="593"/>
      <c r="K39" s="593"/>
      <c r="L39" s="593"/>
      <c r="M39" s="593"/>
      <c r="AP39" s="745"/>
      <c r="AQ39" s="745"/>
      <c r="AR39" s="745"/>
      <c r="AS39" s="745"/>
      <c r="AT39" s="745"/>
      <c r="AU39" s="745"/>
      <c r="AV39" s="745"/>
      <c r="AW39" s="745"/>
      <c r="AX39" s="745"/>
      <c r="AY39" s="745"/>
      <c r="AZ39" s="745"/>
      <c r="BA39" s="762"/>
      <c r="BB39" s="762"/>
      <c r="BC39" s="762"/>
      <c r="BD39" s="762"/>
      <c r="BE39" s="729"/>
      <c r="BF39" s="729"/>
      <c r="BG39" s="729"/>
      <c r="BH39" s="729"/>
      <c r="BI39" s="729"/>
      <c r="BJ39" s="729"/>
      <c r="BK39" s="729"/>
      <c r="BL39" s="729"/>
      <c r="BM39" s="729"/>
      <c r="BN39" s="729"/>
      <c r="BO39" s="729"/>
      <c r="BP39" s="729"/>
      <c r="BQ39" s="729"/>
      <c r="BR39" s="729"/>
      <c r="BS39" s="729"/>
      <c r="BT39" s="729"/>
      <c r="BV39" s="640"/>
      <c r="BW39" s="763"/>
      <c r="BX39" s="763"/>
      <c r="CB39" s="764"/>
    </row>
    <row r="40" spans="2:92" ht="30" customHeight="1">
      <c r="B40" s="737"/>
      <c r="BE40" s="729"/>
      <c r="BF40" s="729"/>
      <c r="BG40" s="729"/>
      <c r="BH40" s="729"/>
      <c r="BI40" s="729"/>
      <c r="BJ40" s="729"/>
      <c r="BK40" s="729"/>
      <c r="BL40" s="729"/>
      <c r="BM40" s="729"/>
      <c r="BN40" s="729"/>
      <c r="BO40" s="729"/>
      <c r="BP40" s="729"/>
      <c r="BQ40" s="729"/>
      <c r="BR40" s="729"/>
      <c r="BS40" s="729"/>
      <c r="BT40" s="729"/>
      <c r="BV40" s="640"/>
      <c r="BW40" s="763"/>
      <c r="BX40" s="763"/>
      <c r="BY40" s="763"/>
      <c r="BZ40" s="763"/>
      <c r="CB40" s="764"/>
    </row>
    <row r="41" spans="2:92" ht="30" customHeight="1">
      <c r="B41" s="737"/>
      <c r="E41" s="730"/>
      <c r="G41" s="761"/>
      <c r="J41" s="591" t="s">
        <v>875</v>
      </c>
      <c r="K41" s="593"/>
      <c r="L41" s="593"/>
      <c r="M41" s="593"/>
      <c r="AR41" s="622"/>
      <c r="AS41" s="622"/>
      <c r="AT41" s="622"/>
      <c r="AU41" s="622"/>
      <c r="AV41" s="622"/>
      <c r="AW41" s="622"/>
      <c r="AX41" s="622"/>
      <c r="AY41" s="622"/>
      <c r="AZ41" s="622"/>
      <c r="BA41" s="622"/>
      <c r="BB41" s="622"/>
      <c r="BC41" s="622"/>
      <c r="BD41" s="622"/>
      <c r="BE41" s="622"/>
      <c r="BF41" s="622"/>
      <c r="BG41" s="622"/>
      <c r="BH41" s="622"/>
      <c r="BI41" s="622"/>
      <c r="BJ41" s="622"/>
      <c r="BK41" s="622"/>
      <c r="BL41" s="622"/>
      <c r="BM41" s="622"/>
      <c r="BN41" s="622"/>
      <c r="BO41" s="622"/>
      <c r="BP41" s="622"/>
      <c r="BQ41" s="622"/>
      <c r="BR41" s="622"/>
      <c r="BS41" s="622"/>
      <c r="BT41" s="622"/>
      <c r="BU41" s="622"/>
      <c r="BV41" s="622"/>
      <c r="BW41" s="622"/>
      <c r="BX41" s="622"/>
      <c r="CB41" s="732"/>
    </row>
    <row r="42" spans="2:92" ht="30" customHeight="1">
      <c r="B42" s="737"/>
      <c r="G42" s="765"/>
      <c r="H42" s="1661">
        <v>1</v>
      </c>
      <c r="J42" s="1663"/>
      <c r="K42" s="1664"/>
      <c r="L42" s="1665"/>
      <c r="M42" s="1672" t="s">
        <v>876</v>
      </c>
      <c r="N42" s="1673"/>
      <c r="O42" s="1673"/>
      <c r="P42" s="1673"/>
      <c r="Q42" s="1673"/>
      <c r="R42" s="1673"/>
      <c r="W42" s="1661">
        <v>2</v>
      </c>
      <c r="Y42" s="1663"/>
      <c r="Z42" s="1664"/>
      <c r="AA42" s="1665"/>
      <c r="AB42" s="1672" t="s">
        <v>877</v>
      </c>
      <c r="AC42" s="1673"/>
      <c r="AD42" s="1673"/>
      <c r="AE42" s="1673"/>
      <c r="AF42" s="1673"/>
      <c r="AW42" s="766"/>
      <c r="AZ42" s="766"/>
      <c r="BA42" s="766"/>
      <c r="BB42" s="766"/>
      <c r="BD42" s="653"/>
      <c r="BE42" s="622"/>
      <c r="BF42" s="622"/>
      <c r="BG42" s="622"/>
      <c r="BH42" s="622"/>
      <c r="BI42" s="622"/>
      <c r="BJ42" s="622"/>
      <c r="BK42" s="622"/>
      <c r="BL42" s="622"/>
      <c r="BM42" s="622"/>
      <c r="BN42" s="622"/>
      <c r="BO42" s="622"/>
      <c r="BP42" s="622"/>
      <c r="BQ42" s="622"/>
      <c r="BR42" s="622"/>
      <c r="BS42" s="622"/>
      <c r="BT42" s="622"/>
      <c r="BU42" s="622"/>
      <c r="BV42" s="622"/>
      <c r="BW42" s="622"/>
      <c r="BX42" s="622"/>
      <c r="CB42" s="732"/>
      <c r="CC42" s="729"/>
    </row>
    <row r="43" spans="2:92" ht="30" customHeight="1">
      <c r="B43" s="737"/>
      <c r="E43" s="622"/>
      <c r="F43" s="622"/>
      <c r="G43" s="622"/>
      <c r="H43" s="1661"/>
      <c r="I43" s="622"/>
      <c r="J43" s="1666"/>
      <c r="K43" s="1667"/>
      <c r="L43" s="1668"/>
      <c r="M43" s="1672"/>
      <c r="N43" s="1673"/>
      <c r="O43" s="1673"/>
      <c r="P43" s="1673"/>
      <c r="Q43" s="1673"/>
      <c r="R43" s="1673"/>
      <c r="S43" s="622"/>
      <c r="T43" s="622"/>
      <c r="U43" s="622"/>
      <c r="V43" s="622"/>
      <c r="W43" s="1661"/>
      <c r="X43" s="622"/>
      <c r="Y43" s="1666"/>
      <c r="Z43" s="1667"/>
      <c r="AA43" s="1668"/>
      <c r="AB43" s="1672"/>
      <c r="AC43" s="1673"/>
      <c r="AD43" s="1673"/>
      <c r="AE43" s="1673"/>
      <c r="AF43" s="1673"/>
      <c r="AG43" s="622"/>
      <c r="AH43" s="622"/>
      <c r="AI43" s="622"/>
      <c r="AJ43" s="622"/>
      <c r="AK43" s="622"/>
      <c r="AL43" s="622"/>
      <c r="AM43" s="622"/>
      <c r="AN43" s="622"/>
      <c r="AO43" s="622"/>
      <c r="AP43" s="622"/>
      <c r="AQ43" s="622"/>
      <c r="AR43" s="622"/>
      <c r="AS43" s="622"/>
      <c r="AT43" s="622"/>
      <c r="AU43" s="622"/>
      <c r="AV43" s="622"/>
      <c r="AW43" s="622"/>
      <c r="AX43" s="622"/>
      <c r="AY43" s="622"/>
      <c r="AZ43" s="622"/>
      <c r="BA43" s="622"/>
      <c r="BB43" s="622"/>
      <c r="BC43" s="622"/>
      <c r="BD43" s="622"/>
      <c r="BE43" s="622"/>
      <c r="BF43" s="622"/>
      <c r="BG43" s="622"/>
      <c r="BH43" s="622"/>
      <c r="BI43" s="622"/>
      <c r="BJ43" s="622"/>
      <c r="BK43" s="622"/>
      <c r="BL43" s="622"/>
      <c r="BM43" s="622"/>
      <c r="BN43" s="622"/>
      <c r="BO43" s="622"/>
      <c r="BP43" s="622"/>
      <c r="BQ43" s="622"/>
      <c r="BR43" s="622"/>
      <c r="BS43" s="622"/>
      <c r="BT43" s="622"/>
      <c r="BU43" s="622"/>
      <c r="BV43" s="622"/>
      <c r="BW43" s="622"/>
      <c r="BX43" s="622"/>
      <c r="CB43" s="732"/>
    </row>
    <row r="44" spans="2:92" ht="30" customHeight="1" thickBot="1">
      <c r="B44" s="737"/>
      <c r="E44" s="640"/>
      <c r="F44" s="640"/>
      <c r="G44" s="640"/>
      <c r="H44" s="640"/>
      <c r="I44" s="647"/>
      <c r="J44" s="647"/>
      <c r="K44" s="647"/>
      <c r="L44" s="647"/>
      <c r="M44" s="591"/>
      <c r="N44" s="640"/>
      <c r="O44" s="640"/>
      <c r="P44" s="640"/>
      <c r="Q44" s="640"/>
      <c r="R44" s="640"/>
      <c r="S44" s="640"/>
      <c r="T44" s="640"/>
      <c r="U44" s="640"/>
      <c r="V44" s="640"/>
      <c r="W44" s="640"/>
      <c r="X44" s="640"/>
      <c r="Y44" s="640"/>
      <c r="Z44" s="640"/>
      <c r="AA44" s="640"/>
      <c r="AB44" s="640"/>
      <c r="AC44" s="640"/>
      <c r="AD44" s="640"/>
      <c r="AE44" s="640"/>
      <c r="AF44" s="640"/>
      <c r="AG44" s="640"/>
      <c r="AH44" s="640"/>
      <c r="AI44" s="640"/>
      <c r="AJ44" s="640"/>
      <c r="AK44" s="640"/>
      <c r="AL44" s="640"/>
      <c r="AM44" s="640"/>
      <c r="AN44" s="640"/>
      <c r="AO44" s="640"/>
      <c r="AP44" s="640"/>
      <c r="AQ44" s="640"/>
      <c r="AR44" s="640"/>
      <c r="AS44" s="640"/>
      <c r="AT44" s="640"/>
      <c r="AU44" s="640"/>
      <c r="AV44" s="640"/>
      <c r="AW44" s="640"/>
      <c r="AX44" s="640"/>
      <c r="AY44" s="640"/>
      <c r="AZ44" s="640"/>
      <c r="BA44" s="640"/>
      <c r="BB44" s="640"/>
      <c r="BC44" s="640"/>
      <c r="BD44" s="640"/>
      <c r="BE44" s="640"/>
      <c r="BF44" s="640"/>
      <c r="BG44" s="640"/>
      <c r="BH44" s="640"/>
      <c r="BI44" s="640"/>
      <c r="BJ44" s="640"/>
      <c r="BK44" s="640"/>
      <c r="BL44" s="640"/>
      <c r="BM44" s="640"/>
      <c r="BN44" s="640"/>
      <c r="BO44" s="640"/>
      <c r="BP44" s="640"/>
      <c r="BQ44" s="640"/>
      <c r="BR44" s="640"/>
      <c r="BS44" s="640"/>
      <c r="BT44" s="640"/>
      <c r="BU44" s="640"/>
      <c r="BV44" s="640"/>
      <c r="BW44" s="640"/>
      <c r="BX44" s="640"/>
      <c r="CB44" s="732"/>
    </row>
    <row r="45" spans="2:92" ht="30" customHeight="1">
      <c r="B45" s="737"/>
      <c r="E45" s="640"/>
      <c r="F45" s="746"/>
      <c r="G45" s="767" t="s">
        <v>878</v>
      </c>
      <c r="H45" s="768"/>
      <c r="I45" s="768"/>
      <c r="J45" s="769"/>
      <c r="K45" s="769"/>
      <c r="L45" s="770"/>
      <c r="M45" s="770"/>
      <c r="N45" s="770"/>
      <c r="O45" s="770"/>
      <c r="P45" s="770"/>
      <c r="Q45" s="768"/>
      <c r="R45" s="768"/>
      <c r="S45" s="768"/>
      <c r="T45" s="768"/>
      <c r="U45" s="768"/>
      <c r="V45" s="768"/>
      <c r="W45" s="768"/>
      <c r="X45" s="769"/>
      <c r="Y45" s="769"/>
      <c r="Z45" s="769"/>
      <c r="AA45" s="770"/>
      <c r="AB45" s="770"/>
      <c r="AC45" s="770"/>
      <c r="AD45" s="770"/>
      <c r="AE45" s="770"/>
      <c r="AF45" s="770"/>
      <c r="AG45" s="768"/>
      <c r="AH45" s="768"/>
      <c r="AI45" s="768"/>
      <c r="AJ45" s="768"/>
      <c r="AK45" s="768"/>
      <c r="AL45" s="768"/>
      <c r="AM45" s="768"/>
      <c r="AN45" s="768"/>
      <c r="AO45" s="768"/>
      <c r="AP45" s="768"/>
      <c r="AQ45" s="768"/>
      <c r="AR45" s="768"/>
      <c r="AS45" s="768"/>
      <c r="AT45" s="768"/>
      <c r="AU45" s="768"/>
      <c r="AV45" s="768"/>
      <c r="AW45" s="768"/>
      <c r="AX45" s="768"/>
      <c r="AY45" s="768"/>
      <c r="AZ45" s="768"/>
      <c r="BA45" s="768"/>
      <c r="BB45" s="768"/>
      <c r="BC45" s="768"/>
      <c r="BD45" s="768"/>
      <c r="BE45" s="768"/>
      <c r="BF45" s="768"/>
      <c r="BG45" s="768"/>
      <c r="BH45" s="768"/>
      <c r="BI45" s="768"/>
      <c r="BJ45" s="768"/>
      <c r="BK45" s="768"/>
      <c r="BL45" s="768"/>
      <c r="BM45" s="768"/>
      <c r="BN45" s="768"/>
      <c r="BO45" s="768"/>
      <c r="BP45" s="768"/>
      <c r="BQ45" s="768"/>
      <c r="BR45" s="768"/>
      <c r="BS45" s="768"/>
      <c r="BT45" s="768"/>
      <c r="BU45" s="768"/>
      <c r="BV45" s="768"/>
      <c r="BW45" s="768"/>
      <c r="BX45" s="748"/>
      <c r="BY45" s="748"/>
      <c r="BZ45" s="749"/>
      <c r="CB45" s="732"/>
    </row>
    <row r="46" spans="2:92" ht="30" customHeight="1">
      <c r="B46" s="737"/>
      <c r="E46" s="640"/>
      <c r="F46" s="750"/>
      <c r="G46" s="684" t="s">
        <v>879</v>
      </c>
      <c r="H46" s="624"/>
      <c r="I46" s="624"/>
      <c r="J46" s="624"/>
      <c r="K46" s="624"/>
      <c r="L46" s="624"/>
      <c r="M46" s="624"/>
      <c r="N46" s="624"/>
      <c r="O46" s="624"/>
      <c r="P46" s="624"/>
      <c r="Q46" s="624"/>
      <c r="R46" s="624"/>
      <c r="S46" s="624"/>
      <c r="T46" s="624"/>
      <c r="U46" s="624"/>
      <c r="V46" s="624"/>
      <c r="W46" s="624"/>
      <c r="X46" s="624"/>
      <c r="Y46" s="624"/>
      <c r="Z46" s="624"/>
      <c r="AA46" s="624"/>
      <c r="AB46" s="624"/>
      <c r="AC46" s="624"/>
      <c r="AD46" s="624"/>
      <c r="AE46" s="624"/>
      <c r="AF46" s="624"/>
      <c r="AG46" s="624"/>
      <c r="AH46" s="624"/>
      <c r="AI46" s="624"/>
      <c r="AJ46" s="624"/>
      <c r="AK46" s="624"/>
      <c r="AL46" s="624"/>
      <c r="AM46" s="624"/>
      <c r="AN46" s="624"/>
      <c r="AO46" s="624"/>
      <c r="AP46" s="624"/>
      <c r="AQ46" s="624"/>
      <c r="AR46" s="624"/>
      <c r="AS46" s="624"/>
      <c r="AT46" s="624"/>
      <c r="AU46" s="624"/>
      <c r="AV46" s="624"/>
      <c r="AW46" s="624"/>
      <c r="AX46" s="624"/>
      <c r="AY46" s="624"/>
      <c r="AZ46" s="624"/>
      <c r="BA46" s="624"/>
      <c r="BB46" s="624"/>
      <c r="BC46" s="624"/>
      <c r="BD46" s="624"/>
      <c r="BE46" s="624"/>
      <c r="BF46" s="624"/>
      <c r="BG46" s="624"/>
      <c r="BH46" s="624"/>
      <c r="BI46" s="624"/>
      <c r="BJ46" s="624"/>
      <c r="BK46" s="624"/>
      <c r="BL46" s="624"/>
      <c r="BM46" s="624"/>
      <c r="BN46" s="624"/>
      <c r="BO46" s="624"/>
      <c r="BP46" s="624"/>
      <c r="BQ46" s="624"/>
      <c r="BR46" s="624"/>
      <c r="BS46" s="624"/>
      <c r="BT46" s="624"/>
      <c r="BU46" s="624"/>
      <c r="BV46" s="624"/>
      <c r="BW46" s="624"/>
      <c r="BX46" s="609"/>
      <c r="BY46" s="609"/>
      <c r="BZ46" s="751"/>
      <c r="CB46" s="732"/>
    </row>
    <row r="47" spans="2:92" ht="20.100000000000001" customHeight="1">
      <c r="B47" s="737"/>
      <c r="E47" s="640"/>
      <c r="F47" s="750"/>
      <c r="G47" s="624"/>
      <c r="H47" s="771"/>
      <c r="I47" s="771"/>
      <c r="J47" s="772"/>
      <c r="K47" s="772"/>
      <c r="L47" s="773"/>
      <c r="M47" s="773"/>
      <c r="N47" s="773"/>
      <c r="O47" s="773"/>
      <c r="P47" s="773"/>
      <c r="Q47" s="624"/>
      <c r="R47" s="624"/>
      <c r="S47" s="624"/>
      <c r="T47" s="624"/>
      <c r="U47" s="624"/>
      <c r="V47" s="774"/>
      <c r="W47" s="774"/>
      <c r="X47" s="772"/>
      <c r="Y47" s="772"/>
      <c r="Z47" s="772"/>
      <c r="AA47" s="773"/>
      <c r="AB47" s="773"/>
      <c r="AC47" s="773"/>
      <c r="AD47" s="773"/>
      <c r="AE47" s="773"/>
      <c r="AF47" s="773"/>
      <c r="AG47" s="624"/>
      <c r="AH47" s="624"/>
      <c r="AI47" s="624"/>
      <c r="AJ47" s="624"/>
      <c r="AK47" s="624"/>
      <c r="AL47" s="624"/>
      <c r="AM47" s="624"/>
      <c r="AN47" s="624"/>
      <c r="AO47" s="624"/>
      <c r="AP47" s="624"/>
      <c r="AQ47" s="624"/>
      <c r="AR47" s="624"/>
      <c r="AS47" s="624"/>
      <c r="AT47" s="624"/>
      <c r="AU47" s="624"/>
      <c r="AV47" s="624"/>
      <c r="AW47" s="624"/>
      <c r="AX47" s="624"/>
      <c r="AY47" s="624"/>
      <c r="AZ47" s="624"/>
      <c r="BA47" s="624"/>
      <c r="BB47" s="624"/>
      <c r="BC47" s="624"/>
      <c r="BD47" s="624"/>
      <c r="BE47" s="624"/>
      <c r="BF47" s="624"/>
      <c r="BG47" s="624"/>
      <c r="BH47" s="624"/>
      <c r="BI47" s="624"/>
      <c r="BJ47" s="624"/>
      <c r="BK47" s="624"/>
      <c r="BL47" s="624"/>
      <c r="BM47" s="624"/>
      <c r="BN47" s="624"/>
      <c r="BO47" s="624"/>
      <c r="BP47" s="624"/>
      <c r="BQ47" s="624"/>
      <c r="BR47" s="624"/>
      <c r="BS47" s="624"/>
      <c r="BT47" s="624"/>
      <c r="BU47" s="624"/>
      <c r="BV47" s="624"/>
      <c r="BW47" s="624"/>
      <c r="BX47" s="609"/>
      <c r="BY47" s="609"/>
      <c r="BZ47" s="751"/>
      <c r="CB47" s="732"/>
    </row>
    <row r="48" spans="2:92" ht="30" customHeight="1">
      <c r="B48" s="737"/>
      <c r="E48" s="640"/>
      <c r="F48" s="750"/>
      <c r="G48" s="678" t="s">
        <v>778</v>
      </c>
      <c r="H48" s="624"/>
      <c r="I48" s="678" t="s">
        <v>880</v>
      </c>
      <c r="J48" s="772"/>
      <c r="K48" s="772"/>
      <c r="L48" s="773"/>
      <c r="M48" s="773"/>
      <c r="N48" s="773"/>
      <c r="O48" s="773"/>
      <c r="P48" s="773"/>
      <c r="Q48" s="624"/>
      <c r="R48" s="624"/>
      <c r="S48" s="624"/>
      <c r="T48" s="624"/>
      <c r="U48" s="624"/>
      <c r="V48" s="624"/>
      <c r="W48" s="624"/>
      <c r="X48" s="772"/>
      <c r="Y48" s="772"/>
      <c r="Z48" s="772"/>
      <c r="AA48" s="773"/>
      <c r="AB48" s="773"/>
      <c r="AC48" s="773"/>
      <c r="AD48" s="773"/>
      <c r="AE48" s="773"/>
      <c r="AF48" s="773"/>
      <c r="AG48" s="624"/>
      <c r="AH48" s="624"/>
      <c r="AI48" s="624"/>
      <c r="AJ48" s="624"/>
      <c r="AK48" s="624"/>
      <c r="AL48" s="624"/>
      <c r="AM48" s="624"/>
      <c r="AN48" s="624"/>
      <c r="AO48" s="624"/>
      <c r="AP48" s="624"/>
      <c r="AQ48" s="624"/>
      <c r="AR48" s="624"/>
      <c r="AS48" s="624"/>
      <c r="AT48" s="624"/>
      <c r="AU48" s="624"/>
      <c r="AV48" s="624"/>
      <c r="AW48" s="624"/>
      <c r="AX48" s="624"/>
      <c r="AY48" s="624"/>
      <c r="AZ48" s="624"/>
      <c r="BA48" s="624"/>
      <c r="BB48" s="624"/>
      <c r="BC48" s="624"/>
      <c r="BD48" s="624"/>
      <c r="BE48" s="624"/>
      <c r="BF48" s="624"/>
      <c r="BG48" s="624"/>
      <c r="BH48" s="624"/>
      <c r="BI48" s="624"/>
      <c r="BJ48" s="624"/>
      <c r="BK48" s="624"/>
      <c r="BL48" s="624"/>
      <c r="BM48" s="624"/>
      <c r="BN48" s="624"/>
      <c r="BO48" s="624"/>
      <c r="BP48" s="624"/>
      <c r="BQ48" s="624"/>
      <c r="BR48" s="624"/>
      <c r="BS48" s="624"/>
      <c r="BT48" s="624"/>
      <c r="BU48" s="624"/>
      <c r="BV48" s="624"/>
      <c r="BW48" s="624"/>
      <c r="BX48" s="609"/>
      <c r="BY48" s="609"/>
      <c r="BZ48" s="751"/>
      <c r="CB48" s="732"/>
    </row>
    <row r="49" spans="2:81" ht="30" customHeight="1">
      <c r="B49" s="737"/>
      <c r="E49" s="640"/>
      <c r="F49" s="750"/>
      <c r="G49" s="624"/>
      <c r="H49" s="697"/>
      <c r="I49" s="775" t="s">
        <v>881</v>
      </c>
      <c r="J49" s="772"/>
      <c r="K49" s="772"/>
      <c r="L49" s="773"/>
      <c r="M49" s="773"/>
      <c r="N49" s="773"/>
      <c r="O49" s="773"/>
      <c r="P49" s="773"/>
      <c r="Q49" s="624"/>
      <c r="R49" s="624"/>
      <c r="S49" s="624"/>
      <c r="T49" s="624"/>
      <c r="U49" s="624"/>
      <c r="V49" s="776"/>
      <c r="W49" s="776"/>
      <c r="X49" s="772"/>
      <c r="Y49" s="772"/>
      <c r="Z49" s="772"/>
      <c r="AA49" s="773"/>
      <c r="AB49" s="773"/>
      <c r="AC49" s="773"/>
      <c r="AD49" s="773"/>
      <c r="AE49" s="773"/>
      <c r="AF49" s="773"/>
      <c r="AG49" s="624"/>
      <c r="AH49" s="624"/>
      <c r="AI49" s="624"/>
      <c r="AJ49" s="624"/>
      <c r="AK49" s="624"/>
      <c r="AL49" s="624"/>
      <c r="AM49" s="624"/>
      <c r="AN49" s="624"/>
      <c r="AO49" s="624"/>
      <c r="AP49" s="624"/>
      <c r="AQ49" s="624"/>
      <c r="AR49" s="624"/>
      <c r="AS49" s="624"/>
      <c r="AT49" s="624"/>
      <c r="AU49" s="624"/>
      <c r="AV49" s="624"/>
      <c r="AW49" s="624"/>
      <c r="AX49" s="624"/>
      <c r="AY49" s="624"/>
      <c r="AZ49" s="624"/>
      <c r="BA49" s="624"/>
      <c r="BB49" s="624"/>
      <c r="BC49" s="624"/>
      <c r="BD49" s="624"/>
      <c r="BE49" s="624"/>
      <c r="BF49" s="624"/>
      <c r="BG49" s="624"/>
      <c r="BH49" s="624"/>
      <c r="BI49" s="624"/>
      <c r="BJ49" s="624"/>
      <c r="BK49" s="624"/>
      <c r="BL49" s="624"/>
      <c r="BM49" s="624"/>
      <c r="BN49" s="624"/>
      <c r="BO49" s="624"/>
      <c r="BP49" s="624"/>
      <c r="BQ49" s="624"/>
      <c r="BR49" s="624"/>
      <c r="BS49" s="624"/>
      <c r="BT49" s="624"/>
      <c r="BU49" s="624"/>
      <c r="BV49" s="624"/>
      <c r="BW49" s="624"/>
      <c r="BX49" s="609"/>
      <c r="BY49" s="609"/>
      <c r="BZ49" s="751"/>
      <c r="CB49" s="732"/>
    </row>
    <row r="50" spans="2:81" ht="20.100000000000001" customHeight="1">
      <c r="B50" s="737"/>
      <c r="E50" s="640"/>
      <c r="F50" s="750"/>
      <c r="G50" s="624"/>
      <c r="H50" s="624"/>
      <c r="I50" s="624"/>
      <c r="J50" s="772"/>
      <c r="K50" s="772"/>
      <c r="L50" s="773"/>
      <c r="M50" s="773"/>
      <c r="N50" s="773"/>
      <c r="O50" s="773"/>
      <c r="P50" s="773"/>
      <c r="Q50" s="624"/>
      <c r="R50" s="624"/>
      <c r="S50" s="624"/>
      <c r="T50" s="624"/>
      <c r="U50" s="624"/>
      <c r="V50" s="624"/>
      <c r="W50" s="624"/>
      <c r="X50" s="772"/>
      <c r="Y50" s="772"/>
      <c r="Z50" s="772"/>
      <c r="AA50" s="773"/>
      <c r="AB50" s="773"/>
      <c r="AC50" s="773"/>
      <c r="AD50" s="773"/>
      <c r="AE50" s="773"/>
      <c r="AF50" s="773"/>
      <c r="AG50" s="624"/>
      <c r="AH50" s="624"/>
      <c r="AI50" s="624"/>
      <c r="AJ50" s="624"/>
      <c r="AK50" s="624"/>
      <c r="AL50" s="624"/>
      <c r="AM50" s="624"/>
      <c r="AN50" s="624"/>
      <c r="AO50" s="624"/>
      <c r="AP50" s="624"/>
      <c r="AQ50" s="624"/>
      <c r="AR50" s="624"/>
      <c r="AS50" s="624"/>
      <c r="AT50" s="624"/>
      <c r="AU50" s="624"/>
      <c r="AV50" s="624"/>
      <c r="AW50" s="624"/>
      <c r="AX50" s="624"/>
      <c r="AY50" s="624"/>
      <c r="AZ50" s="624"/>
      <c r="BA50" s="624"/>
      <c r="BB50" s="624"/>
      <c r="BC50" s="624"/>
      <c r="BD50" s="624"/>
      <c r="BE50" s="624"/>
      <c r="BF50" s="624"/>
      <c r="BG50" s="624"/>
      <c r="BH50" s="624"/>
      <c r="BI50" s="624"/>
      <c r="BJ50" s="624"/>
      <c r="BK50" s="624"/>
      <c r="BL50" s="624"/>
      <c r="BM50" s="624"/>
      <c r="BN50" s="624"/>
      <c r="BO50" s="624"/>
      <c r="BP50" s="624"/>
      <c r="BQ50" s="624"/>
      <c r="BR50" s="624"/>
      <c r="BS50" s="624"/>
      <c r="BT50" s="624"/>
      <c r="BU50" s="624"/>
      <c r="BV50" s="624"/>
      <c r="BW50" s="624"/>
      <c r="BX50" s="609"/>
      <c r="BY50" s="609"/>
      <c r="BZ50" s="751"/>
      <c r="CB50" s="732"/>
    </row>
    <row r="51" spans="2:81" ht="30" customHeight="1">
      <c r="B51" s="737"/>
      <c r="E51" s="640"/>
      <c r="F51" s="750"/>
      <c r="G51" s="678" t="s">
        <v>729</v>
      </c>
      <c r="H51" s="697"/>
      <c r="I51" s="697" t="s">
        <v>882</v>
      </c>
      <c r="J51" s="772"/>
      <c r="K51" s="772"/>
      <c r="L51" s="773"/>
      <c r="M51" s="773"/>
      <c r="N51" s="773"/>
      <c r="O51" s="773"/>
      <c r="P51" s="773"/>
      <c r="Q51" s="624"/>
      <c r="R51" s="624"/>
      <c r="S51" s="624"/>
      <c r="T51" s="624"/>
      <c r="U51" s="624"/>
      <c r="V51" s="776"/>
      <c r="W51" s="776"/>
      <c r="X51" s="772"/>
      <c r="Y51" s="772"/>
      <c r="Z51" s="772"/>
      <c r="AA51" s="773"/>
      <c r="AB51" s="773"/>
      <c r="AC51" s="773"/>
      <c r="AD51" s="773"/>
      <c r="AE51" s="773"/>
      <c r="AF51" s="773"/>
      <c r="AG51" s="624"/>
      <c r="AH51" s="624"/>
      <c r="AI51" s="624"/>
      <c r="AJ51" s="624"/>
      <c r="AK51" s="624"/>
      <c r="AL51" s="624"/>
      <c r="AM51" s="624"/>
      <c r="AN51" s="624"/>
      <c r="AO51" s="624"/>
      <c r="AP51" s="624"/>
      <c r="AQ51" s="624"/>
      <c r="AR51" s="624"/>
      <c r="AS51" s="624"/>
      <c r="AT51" s="624"/>
      <c r="AU51" s="624"/>
      <c r="AV51" s="624"/>
      <c r="AW51" s="624"/>
      <c r="AX51" s="624"/>
      <c r="AY51" s="624"/>
      <c r="AZ51" s="624"/>
      <c r="BA51" s="624"/>
      <c r="BB51" s="624"/>
      <c r="BC51" s="624"/>
      <c r="BD51" s="624"/>
      <c r="BE51" s="624"/>
      <c r="BF51" s="624"/>
      <c r="BG51" s="624"/>
      <c r="BH51" s="624"/>
      <c r="BI51" s="624"/>
      <c r="BJ51" s="624"/>
      <c r="BK51" s="624"/>
      <c r="BL51" s="624"/>
      <c r="BM51" s="624"/>
      <c r="BN51" s="624"/>
      <c r="BO51" s="624"/>
      <c r="BP51" s="624"/>
      <c r="BQ51" s="624"/>
      <c r="BR51" s="624"/>
      <c r="BS51" s="624"/>
      <c r="BT51" s="624"/>
      <c r="BU51" s="624"/>
      <c r="BV51" s="624"/>
      <c r="BW51" s="624"/>
      <c r="BX51" s="609"/>
      <c r="BY51" s="609"/>
      <c r="BZ51" s="751"/>
      <c r="CB51" s="732"/>
    </row>
    <row r="52" spans="2:81" ht="30" customHeight="1">
      <c r="B52" s="737"/>
      <c r="E52" s="640"/>
      <c r="F52" s="750"/>
      <c r="G52" s="624"/>
      <c r="H52" s="624"/>
      <c r="I52" s="684" t="s">
        <v>883</v>
      </c>
      <c r="J52" s="772"/>
      <c r="K52" s="772"/>
      <c r="L52" s="773"/>
      <c r="M52" s="773"/>
      <c r="N52" s="773"/>
      <c r="O52" s="773"/>
      <c r="P52" s="773"/>
      <c r="Q52" s="624"/>
      <c r="R52" s="624"/>
      <c r="S52" s="624"/>
      <c r="T52" s="624"/>
      <c r="U52" s="624"/>
      <c r="V52" s="624"/>
      <c r="W52" s="624"/>
      <c r="X52" s="772"/>
      <c r="Y52" s="772"/>
      <c r="Z52" s="772"/>
      <c r="AA52" s="773"/>
      <c r="AB52" s="773"/>
      <c r="AC52" s="773"/>
      <c r="AD52" s="773"/>
      <c r="AE52" s="773"/>
      <c r="AF52" s="773"/>
      <c r="AG52" s="624"/>
      <c r="AH52" s="624"/>
      <c r="AI52" s="624"/>
      <c r="AJ52" s="624"/>
      <c r="AK52" s="624"/>
      <c r="AL52" s="624"/>
      <c r="AM52" s="624"/>
      <c r="AN52" s="624"/>
      <c r="AO52" s="624"/>
      <c r="AP52" s="624"/>
      <c r="AQ52" s="624"/>
      <c r="AR52" s="624"/>
      <c r="AS52" s="624"/>
      <c r="AT52" s="624"/>
      <c r="AU52" s="624"/>
      <c r="AV52" s="624"/>
      <c r="AW52" s="624"/>
      <c r="AX52" s="624"/>
      <c r="AY52" s="624"/>
      <c r="AZ52" s="624"/>
      <c r="BA52" s="624"/>
      <c r="BB52" s="624"/>
      <c r="BC52" s="624"/>
      <c r="BD52" s="624"/>
      <c r="BE52" s="624"/>
      <c r="BF52" s="624"/>
      <c r="BG52" s="624"/>
      <c r="BH52" s="624"/>
      <c r="BI52" s="624"/>
      <c r="BJ52" s="624"/>
      <c r="BK52" s="624"/>
      <c r="BL52" s="624"/>
      <c r="BM52" s="624"/>
      <c r="BN52" s="624"/>
      <c r="BO52" s="624"/>
      <c r="BP52" s="624"/>
      <c r="BQ52" s="624"/>
      <c r="BR52" s="624"/>
      <c r="BS52" s="624"/>
      <c r="BT52" s="624"/>
      <c r="BU52" s="624"/>
      <c r="BV52" s="624"/>
      <c r="BW52" s="624"/>
      <c r="BX52" s="609"/>
      <c r="BY52" s="609"/>
      <c r="BZ52" s="751"/>
      <c r="CB52" s="732"/>
    </row>
    <row r="53" spans="2:81" s="593" customFormat="1" ht="20.100000000000001" customHeight="1">
      <c r="B53" s="777"/>
      <c r="E53" s="640"/>
      <c r="F53" s="778"/>
      <c r="G53" s="624"/>
      <c r="H53" s="771"/>
      <c r="I53" s="771"/>
      <c r="J53" s="772"/>
      <c r="K53" s="772"/>
      <c r="L53" s="773"/>
      <c r="M53" s="773"/>
      <c r="N53" s="773"/>
      <c r="O53" s="773"/>
      <c r="P53" s="773"/>
      <c r="Q53" s="624"/>
      <c r="R53" s="624"/>
      <c r="S53" s="624"/>
      <c r="T53" s="624"/>
      <c r="U53" s="624"/>
      <c r="V53" s="774"/>
      <c r="W53" s="774"/>
      <c r="X53" s="772"/>
      <c r="Y53" s="772"/>
      <c r="Z53" s="772"/>
      <c r="AA53" s="773"/>
      <c r="AB53" s="773"/>
      <c r="AC53" s="773"/>
      <c r="AD53" s="773"/>
      <c r="AE53" s="773"/>
      <c r="AF53" s="773"/>
      <c r="AG53" s="624"/>
      <c r="AH53" s="624"/>
      <c r="AI53" s="624"/>
      <c r="AJ53" s="624"/>
      <c r="AK53" s="624"/>
      <c r="AL53" s="624"/>
      <c r="AM53" s="624"/>
      <c r="AN53" s="624"/>
      <c r="AO53" s="624"/>
      <c r="AP53" s="624"/>
      <c r="AQ53" s="624"/>
      <c r="AR53" s="624"/>
      <c r="AS53" s="624"/>
      <c r="AT53" s="624"/>
      <c r="AU53" s="624"/>
      <c r="AV53" s="624"/>
      <c r="AW53" s="624"/>
      <c r="AX53" s="624"/>
      <c r="AY53" s="624"/>
      <c r="AZ53" s="624"/>
      <c r="BA53" s="624"/>
      <c r="BB53" s="624"/>
      <c r="BC53" s="624"/>
      <c r="BD53" s="624"/>
      <c r="BE53" s="624"/>
      <c r="BF53" s="624"/>
      <c r="BG53" s="624"/>
      <c r="BH53" s="624"/>
      <c r="BI53" s="624"/>
      <c r="BJ53" s="624"/>
      <c r="BK53" s="624"/>
      <c r="BL53" s="624"/>
      <c r="BM53" s="624"/>
      <c r="BN53" s="624"/>
      <c r="BO53" s="624"/>
      <c r="BP53" s="624"/>
      <c r="BQ53" s="624"/>
      <c r="BR53" s="624"/>
      <c r="BS53" s="624"/>
      <c r="BT53" s="624"/>
      <c r="BU53" s="624"/>
      <c r="BV53" s="624"/>
      <c r="BW53" s="624"/>
      <c r="BX53" s="619"/>
      <c r="BY53" s="619"/>
      <c r="BZ53" s="779"/>
      <c r="CB53" s="780"/>
      <c r="CC53" s="622"/>
    </row>
    <row r="54" spans="2:81" ht="30" customHeight="1">
      <c r="B54" s="737"/>
      <c r="E54" s="640"/>
      <c r="F54" s="750"/>
      <c r="G54" s="781" t="s">
        <v>783</v>
      </c>
      <c r="H54" s="624"/>
      <c r="I54" s="678" t="s">
        <v>884</v>
      </c>
      <c r="J54" s="772"/>
      <c r="K54" s="772"/>
      <c r="L54" s="773"/>
      <c r="M54" s="773"/>
      <c r="N54" s="773"/>
      <c r="O54" s="773"/>
      <c r="P54" s="773"/>
      <c r="Q54" s="624"/>
      <c r="R54" s="624"/>
      <c r="S54" s="624"/>
      <c r="T54" s="624"/>
      <c r="U54" s="624"/>
      <c r="V54" s="624"/>
      <c r="W54" s="624"/>
      <c r="X54" s="772"/>
      <c r="Y54" s="772"/>
      <c r="Z54" s="772"/>
      <c r="AA54" s="773"/>
      <c r="AB54" s="773"/>
      <c r="AC54" s="773"/>
      <c r="AD54" s="773"/>
      <c r="AE54" s="773"/>
      <c r="AF54" s="773"/>
      <c r="AG54" s="624"/>
      <c r="AH54" s="624"/>
      <c r="AI54" s="624"/>
      <c r="AJ54" s="624"/>
      <c r="AK54" s="624"/>
      <c r="AL54" s="624"/>
      <c r="AM54" s="624"/>
      <c r="AN54" s="624"/>
      <c r="AO54" s="624"/>
      <c r="AP54" s="624"/>
      <c r="AQ54" s="624"/>
      <c r="AR54" s="624"/>
      <c r="AS54" s="624"/>
      <c r="AT54" s="624"/>
      <c r="AU54" s="624"/>
      <c r="AV54" s="624"/>
      <c r="AW54" s="624"/>
      <c r="AX54" s="624"/>
      <c r="AY54" s="624"/>
      <c r="AZ54" s="624"/>
      <c r="BA54" s="624"/>
      <c r="BB54" s="624"/>
      <c r="BC54" s="624"/>
      <c r="BD54" s="624"/>
      <c r="BE54" s="624"/>
      <c r="BF54" s="624"/>
      <c r="BG54" s="624"/>
      <c r="BH54" s="624"/>
      <c r="BI54" s="624"/>
      <c r="BJ54" s="624"/>
      <c r="BK54" s="624"/>
      <c r="BL54" s="624"/>
      <c r="BM54" s="624"/>
      <c r="BN54" s="624"/>
      <c r="BO54" s="624"/>
      <c r="BP54" s="624"/>
      <c r="BQ54" s="624"/>
      <c r="BR54" s="624"/>
      <c r="BS54" s="624"/>
      <c r="BT54" s="624"/>
      <c r="BU54" s="624"/>
      <c r="BV54" s="624"/>
      <c r="BW54" s="624"/>
      <c r="BX54" s="609"/>
      <c r="BY54" s="609"/>
      <c r="BZ54" s="751"/>
      <c r="CB54" s="732"/>
      <c r="CC54" s="640"/>
    </row>
    <row r="55" spans="2:81" ht="30" customHeight="1">
      <c r="B55" s="737"/>
      <c r="E55" s="640"/>
      <c r="F55" s="750"/>
      <c r="G55" s="624"/>
      <c r="H55" s="609"/>
      <c r="I55" s="775" t="s">
        <v>885</v>
      </c>
      <c r="J55" s="772"/>
      <c r="K55" s="772"/>
      <c r="L55" s="773"/>
      <c r="M55" s="773"/>
      <c r="N55" s="773"/>
      <c r="O55" s="773"/>
      <c r="P55" s="773"/>
      <c r="Q55" s="624"/>
      <c r="R55" s="624"/>
      <c r="S55" s="624"/>
      <c r="T55" s="624"/>
      <c r="U55" s="624"/>
      <c r="V55" s="776"/>
      <c r="W55" s="776"/>
      <c r="X55" s="772"/>
      <c r="Y55" s="772"/>
      <c r="Z55" s="772"/>
      <c r="AA55" s="773"/>
      <c r="AB55" s="773"/>
      <c r="AC55" s="773"/>
      <c r="AD55" s="773"/>
      <c r="AE55" s="773"/>
      <c r="AF55" s="773"/>
      <c r="AG55" s="624"/>
      <c r="AH55" s="624"/>
      <c r="AI55" s="624"/>
      <c r="AJ55" s="624"/>
      <c r="AK55" s="624"/>
      <c r="AL55" s="624"/>
      <c r="AM55" s="624"/>
      <c r="AN55" s="624"/>
      <c r="AO55" s="624"/>
      <c r="AP55" s="624"/>
      <c r="AQ55" s="624"/>
      <c r="AR55" s="624"/>
      <c r="AS55" s="624"/>
      <c r="AT55" s="624"/>
      <c r="AU55" s="624"/>
      <c r="AV55" s="624"/>
      <c r="AW55" s="624"/>
      <c r="AX55" s="624"/>
      <c r="AY55" s="624"/>
      <c r="AZ55" s="624"/>
      <c r="BA55" s="624"/>
      <c r="BB55" s="624"/>
      <c r="BC55" s="624"/>
      <c r="BD55" s="624"/>
      <c r="BE55" s="624"/>
      <c r="BF55" s="624"/>
      <c r="BG55" s="624"/>
      <c r="BH55" s="624"/>
      <c r="BI55" s="624"/>
      <c r="BJ55" s="624"/>
      <c r="BK55" s="624"/>
      <c r="BL55" s="624"/>
      <c r="BM55" s="624"/>
      <c r="BN55" s="624"/>
      <c r="BO55" s="624"/>
      <c r="BP55" s="624"/>
      <c r="BQ55" s="624"/>
      <c r="BR55" s="624"/>
      <c r="BS55" s="624"/>
      <c r="BT55" s="624"/>
      <c r="BU55" s="624"/>
      <c r="BV55" s="624"/>
      <c r="BW55" s="624"/>
      <c r="BX55" s="609"/>
      <c r="BY55" s="609"/>
      <c r="BZ55" s="751"/>
      <c r="CB55" s="732"/>
    </row>
    <row r="56" spans="2:81" ht="20.100000000000001" customHeight="1">
      <c r="B56" s="737"/>
      <c r="E56" s="640"/>
      <c r="F56" s="750"/>
      <c r="G56" s="624"/>
      <c r="H56" s="609"/>
      <c r="I56" s="775"/>
      <c r="J56" s="772"/>
      <c r="K56" s="772"/>
      <c r="L56" s="773"/>
      <c r="M56" s="773"/>
      <c r="N56" s="773"/>
      <c r="O56" s="773"/>
      <c r="P56" s="773"/>
      <c r="Q56" s="624"/>
      <c r="R56" s="624"/>
      <c r="S56" s="624"/>
      <c r="T56" s="624"/>
      <c r="U56" s="624"/>
      <c r="V56" s="776"/>
      <c r="W56" s="776"/>
      <c r="X56" s="772"/>
      <c r="Y56" s="772"/>
      <c r="Z56" s="772"/>
      <c r="AA56" s="773"/>
      <c r="AB56" s="773"/>
      <c r="AC56" s="773"/>
      <c r="AD56" s="773"/>
      <c r="AE56" s="773"/>
      <c r="AF56" s="773"/>
      <c r="AG56" s="624"/>
      <c r="AH56" s="624"/>
      <c r="AI56" s="624"/>
      <c r="AJ56" s="624"/>
      <c r="AK56" s="624"/>
      <c r="AL56" s="624"/>
      <c r="AM56" s="624"/>
      <c r="AN56" s="624"/>
      <c r="AO56" s="624"/>
      <c r="AP56" s="624"/>
      <c r="AQ56" s="624"/>
      <c r="AR56" s="624"/>
      <c r="AS56" s="624"/>
      <c r="AT56" s="624"/>
      <c r="AU56" s="624"/>
      <c r="AV56" s="624"/>
      <c r="AW56" s="624"/>
      <c r="AX56" s="624"/>
      <c r="AY56" s="624"/>
      <c r="AZ56" s="624"/>
      <c r="BA56" s="624"/>
      <c r="BB56" s="624"/>
      <c r="BC56" s="624"/>
      <c r="BD56" s="624"/>
      <c r="BE56" s="624"/>
      <c r="BF56" s="624"/>
      <c r="BG56" s="624"/>
      <c r="BH56" s="624"/>
      <c r="BI56" s="624"/>
      <c r="BJ56" s="624"/>
      <c r="BK56" s="624"/>
      <c r="BL56" s="624"/>
      <c r="BM56" s="624"/>
      <c r="BN56" s="624"/>
      <c r="BO56" s="624"/>
      <c r="BP56" s="624"/>
      <c r="BQ56" s="624"/>
      <c r="BR56" s="624"/>
      <c r="BS56" s="624"/>
      <c r="BT56" s="624"/>
      <c r="BU56" s="624"/>
      <c r="BV56" s="624"/>
      <c r="BW56" s="624"/>
      <c r="BX56" s="609"/>
      <c r="BY56" s="609"/>
      <c r="BZ56" s="751"/>
      <c r="CB56" s="732"/>
    </row>
    <row r="57" spans="2:81" ht="30" customHeight="1">
      <c r="B57" s="737"/>
      <c r="E57" s="640"/>
      <c r="F57" s="750"/>
      <c r="G57" s="678" t="s">
        <v>851</v>
      </c>
      <c r="H57" s="624"/>
      <c r="I57" s="678" t="s">
        <v>886</v>
      </c>
      <c r="J57" s="624"/>
      <c r="K57" s="624"/>
      <c r="L57" s="624"/>
      <c r="M57" s="624"/>
      <c r="N57" s="624"/>
      <c r="O57" s="624"/>
      <c r="P57" s="624"/>
      <c r="Q57" s="624"/>
      <c r="R57" s="624"/>
      <c r="S57" s="624"/>
      <c r="T57" s="624"/>
      <c r="U57" s="624"/>
      <c r="V57" s="624"/>
      <c r="W57" s="624"/>
      <c r="X57" s="624"/>
      <c r="Y57" s="624"/>
      <c r="Z57" s="624"/>
      <c r="AA57" s="624"/>
      <c r="AB57" s="624"/>
      <c r="AC57" s="624"/>
      <c r="AD57" s="624"/>
      <c r="AE57" s="624"/>
      <c r="AF57" s="624"/>
      <c r="AG57" s="624"/>
      <c r="AH57" s="624"/>
      <c r="AI57" s="624"/>
      <c r="AJ57" s="624"/>
      <c r="AK57" s="624"/>
      <c r="AL57" s="624"/>
      <c r="AM57" s="624"/>
      <c r="AN57" s="624"/>
      <c r="AO57" s="624"/>
      <c r="AP57" s="624"/>
      <c r="AQ57" s="624"/>
      <c r="AR57" s="624"/>
      <c r="AS57" s="624"/>
      <c r="AT57" s="624"/>
      <c r="AU57" s="624"/>
      <c r="AV57" s="624"/>
      <c r="AW57" s="624"/>
      <c r="AX57" s="624"/>
      <c r="AY57" s="624"/>
      <c r="AZ57" s="624"/>
      <c r="BA57" s="624"/>
      <c r="BB57" s="624"/>
      <c r="BC57" s="624"/>
      <c r="BD57" s="624"/>
      <c r="BE57" s="624"/>
      <c r="BF57" s="624"/>
      <c r="BG57" s="624"/>
      <c r="BH57" s="624"/>
      <c r="BI57" s="624"/>
      <c r="BJ57" s="624"/>
      <c r="BK57" s="624"/>
      <c r="BL57" s="624"/>
      <c r="BM57" s="624"/>
      <c r="BN57" s="624"/>
      <c r="BO57" s="624"/>
      <c r="BP57" s="624"/>
      <c r="BQ57" s="624"/>
      <c r="BR57" s="624"/>
      <c r="BS57" s="624"/>
      <c r="BT57" s="624"/>
      <c r="BU57" s="624"/>
      <c r="BV57" s="624"/>
      <c r="BW57" s="624"/>
      <c r="BX57" s="609"/>
      <c r="BY57" s="609"/>
      <c r="BZ57" s="751"/>
      <c r="CB57" s="732"/>
    </row>
    <row r="58" spans="2:81" s="640" customFormat="1" ht="30" customHeight="1">
      <c r="B58" s="638"/>
      <c r="E58" s="585"/>
      <c r="F58" s="665"/>
      <c r="G58" s="624"/>
      <c r="H58" s="624"/>
      <c r="I58" s="678" t="s">
        <v>887</v>
      </c>
      <c r="J58" s="624"/>
      <c r="K58" s="624"/>
      <c r="L58" s="624"/>
      <c r="M58" s="624"/>
      <c r="N58" s="624"/>
      <c r="O58" s="624"/>
      <c r="P58" s="624"/>
      <c r="Q58" s="624"/>
      <c r="R58" s="624"/>
      <c r="S58" s="624"/>
      <c r="T58" s="624"/>
      <c r="U58" s="624"/>
      <c r="V58" s="624"/>
      <c r="W58" s="624"/>
      <c r="X58" s="624"/>
      <c r="Y58" s="624"/>
      <c r="Z58" s="624"/>
      <c r="AA58" s="624"/>
      <c r="AB58" s="624"/>
      <c r="AC58" s="624"/>
      <c r="AD58" s="624"/>
      <c r="AE58" s="624"/>
      <c r="AF58" s="624"/>
      <c r="AG58" s="624"/>
      <c r="AH58" s="624"/>
      <c r="AI58" s="624"/>
      <c r="AJ58" s="624"/>
      <c r="AK58" s="624"/>
      <c r="AL58" s="624"/>
      <c r="AM58" s="624"/>
      <c r="AN58" s="624"/>
      <c r="AO58" s="624"/>
      <c r="AP58" s="624"/>
      <c r="AQ58" s="624"/>
      <c r="AR58" s="624"/>
      <c r="AS58" s="624"/>
      <c r="AT58" s="624"/>
      <c r="AU58" s="624"/>
      <c r="AV58" s="624"/>
      <c r="AW58" s="624"/>
      <c r="AX58" s="624"/>
      <c r="AY58" s="624"/>
      <c r="AZ58" s="624"/>
      <c r="BA58" s="624"/>
      <c r="BB58" s="624"/>
      <c r="BC58" s="624"/>
      <c r="BD58" s="624"/>
      <c r="BE58" s="624"/>
      <c r="BF58" s="624"/>
      <c r="BG58" s="624"/>
      <c r="BH58" s="624"/>
      <c r="BI58" s="624"/>
      <c r="BJ58" s="624"/>
      <c r="BK58" s="624"/>
      <c r="BL58" s="624"/>
      <c r="BM58" s="624"/>
      <c r="BN58" s="624"/>
      <c r="BO58" s="624"/>
      <c r="BP58" s="624"/>
      <c r="BQ58" s="624"/>
      <c r="BR58" s="624"/>
      <c r="BS58" s="624"/>
      <c r="BT58" s="624"/>
      <c r="BU58" s="624"/>
      <c r="BV58" s="624"/>
      <c r="BW58" s="624"/>
      <c r="BX58" s="624"/>
      <c r="BY58" s="697"/>
      <c r="BZ58" s="782"/>
      <c r="CB58" s="641"/>
    </row>
    <row r="59" spans="2:81" s="640" customFormat="1" ht="30" customHeight="1">
      <c r="B59" s="638"/>
      <c r="E59" s="585"/>
      <c r="F59" s="665"/>
      <c r="G59" s="609"/>
      <c r="H59" s="1346"/>
      <c r="I59" s="617" t="s">
        <v>888</v>
      </c>
      <c r="J59" s="619"/>
      <c r="K59" s="619"/>
      <c r="L59" s="619"/>
      <c r="M59" s="609"/>
      <c r="N59" s="609"/>
      <c r="O59" s="609"/>
      <c r="P59" s="609"/>
      <c r="Q59" s="609"/>
      <c r="R59" s="609"/>
      <c r="S59" s="609"/>
      <c r="T59" s="609"/>
      <c r="U59" s="609"/>
      <c r="V59" s="609"/>
      <c r="W59" s="609"/>
      <c r="X59" s="609"/>
      <c r="Y59" s="609"/>
      <c r="Z59" s="609"/>
      <c r="AA59" s="609"/>
      <c r="AB59" s="609"/>
      <c r="AC59" s="609"/>
      <c r="AD59" s="609"/>
      <c r="AE59" s="609"/>
      <c r="AF59" s="609"/>
      <c r="AG59" s="609"/>
      <c r="AH59" s="609"/>
      <c r="AI59" s="609"/>
      <c r="AJ59" s="609"/>
      <c r="AK59" s="609"/>
      <c r="AL59" s="609"/>
      <c r="AM59" s="609"/>
      <c r="AN59" s="609"/>
      <c r="AO59" s="609"/>
      <c r="AP59" s="609"/>
      <c r="AQ59" s="609"/>
      <c r="AR59" s="609"/>
      <c r="AS59" s="609"/>
      <c r="AT59" s="609"/>
      <c r="AU59" s="609"/>
      <c r="AV59" s="609"/>
      <c r="AW59" s="609"/>
      <c r="AX59" s="609"/>
      <c r="AY59" s="609"/>
      <c r="AZ59" s="609"/>
      <c r="BA59" s="616"/>
      <c r="BB59" s="783"/>
      <c r="BC59" s="784"/>
      <c r="BD59" s="624"/>
      <c r="BE59" s="624"/>
      <c r="BF59" s="624"/>
      <c r="BG59" s="624"/>
      <c r="BH59" s="624"/>
      <c r="BI59" s="624"/>
      <c r="BJ59" s="624"/>
      <c r="BK59" s="624"/>
      <c r="BL59" s="624"/>
      <c r="BM59" s="624"/>
      <c r="BN59" s="624"/>
      <c r="BO59" s="624"/>
      <c r="BP59" s="624"/>
      <c r="BQ59" s="624"/>
      <c r="BR59" s="624"/>
      <c r="BS59" s="624"/>
      <c r="BT59" s="624"/>
      <c r="BU59" s="624"/>
      <c r="BV59" s="624"/>
      <c r="BW59" s="624"/>
      <c r="BX59" s="624"/>
      <c r="BY59" s="624"/>
      <c r="BZ59" s="670"/>
      <c r="CB59" s="785"/>
      <c r="CC59" s="786"/>
    </row>
    <row r="60" spans="2:81" s="640" customFormat="1" ht="20.100000000000001" customHeight="1" thickBot="1">
      <c r="B60" s="638"/>
      <c r="F60" s="787"/>
      <c r="G60" s="788"/>
      <c r="H60" s="788"/>
      <c r="I60" s="788"/>
      <c r="J60" s="788"/>
      <c r="K60" s="788"/>
      <c r="L60" s="788"/>
      <c r="M60" s="788"/>
      <c r="N60" s="788"/>
      <c r="O60" s="788"/>
      <c r="P60" s="788"/>
      <c r="Q60" s="788"/>
      <c r="R60" s="788"/>
      <c r="S60" s="788"/>
      <c r="T60" s="788"/>
      <c r="U60" s="788"/>
      <c r="V60" s="788"/>
      <c r="W60" s="788"/>
      <c r="X60" s="788"/>
      <c r="Y60" s="788"/>
      <c r="Z60" s="788"/>
      <c r="AA60" s="788"/>
      <c r="AB60" s="788"/>
      <c r="AC60" s="788"/>
      <c r="AD60" s="788"/>
      <c r="AE60" s="788"/>
      <c r="AF60" s="788"/>
      <c r="AG60" s="788"/>
      <c r="AH60" s="788"/>
      <c r="AI60" s="788"/>
      <c r="AJ60" s="788"/>
      <c r="AK60" s="788"/>
      <c r="AL60" s="788"/>
      <c r="AM60" s="788"/>
      <c r="AN60" s="788"/>
      <c r="AO60" s="788"/>
      <c r="AP60" s="788"/>
      <c r="AQ60" s="788"/>
      <c r="AR60" s="788"/>
      <c r="AS60" s="788"/>
      <c r="AT60" s="788"/>
      <c r="AU60" s="788"/>
      <c r="AV60" s="788"/>
      <c r="AW60" s="788"/>
      <c r="AX60" s="788"/>
      <c r="AY60" s="788"/>
      <c r="AZ60" s="788"/>
      <c r="BA60" s="788"/>
      <c r="BB60" s="788"/>
      <c r="BC60" s="788"/>
      <c r="BD60" s="788"/>
      <c r="BE60" s="788"/>
      <c r="BF60" s="788"/>
      <c r="BG60" s="788"/>
      <c r="BH60" s="788"/>
      <c r="BI60" s="788"/>
      <c r="BJ60" s="788"/>
      <c r="BK60" s="788"/>
      <c r="BL60" s="788"/>
      <c r="BM60" s="788"/>
      <c r="BN60" s="788"/>
      <c r="BO60" s="788"/>
      <c r="BP60" s="788"/>
      <c r="BQ60" s="788"/>
      <c r="BR60" s="788"/>
      <c r="BS60" s="788"/>
      <c r="BT60" s="788"/>
      <c r="BU60" s="788"/>
      <c r="BV60" s="788"/>
      <c r="BW60" s="788"/>
      <c r="BX60" s="788"/>
      <c r="BY60" s="788"/>
      <c r="BZ60" s="789"/>
      <c r="CB60" s="785"/>
      <c r="CC60" s="786"/>
    </row>
    <row r="61" spans="2:81" s="622" customFormat="1" ht="30" customHeight="1">
      <c r="B61" s="790"/>
      <c r="CB61" s="791"/>
      <c r="CC61" s="792"/>
    </row>
    <row r="62" spans="2:81" s="622" customFormat="1" ht="30" customHeight="1">
      <c r="B62" s="793"/>
      <c r="C62" s="794"/>
      <c r="D62" s="794"/>
      <c r="E62" s="794"/>
      <c r="F62" s="794"/>
      <c r="G62" s="794"/>
      <c r="H62" s="794"/>
      <c r="I62" s="794"/>
      <c r="J62" s="794"/>
      <c r="K62" s="794"/>
      <c r="L62" s="794"/>
      <c r="M62" s="794"/>
      <c r="N62" s="794"/>
      <c r="O62" s="794"/>
      <c r="P62" s="794"/>
      <c r="Q62" s="794"/>
      <c r="R62" s="794"/>
      <c r="S62" s="794"/>
      <c r="T62" s="794"/>
      <c r="U62" s="794"/>
      <c r="V62" s="794"/>
      <c r="W62" s="794"/>
      <c r="X62" s="794"/>
      <c r="Y62" s="794"/>
      <c r="Z62" s="794"/>
      <c r="AA62" s="794"/>
      <c r="AB62" s="794"/>
      <c r="AC62" s="794"/>
      <c r="AD62" s="794"/>
      <c r="AE62" s="794"/>
      <c r="AF62" s="794"/>
      <c r="AG62" s="794"/>
      <c r="AH62" s="794"/>
      <c r="AI62" s="794"/>
      <c r="AJ62" s="794"/>
      <c r="AK62" s="794"/>
      <c r="AL62" s="794"/>
      <c r="AM62" s="794"/>
      <c r="AN62" s="794"/>
      <c r="AO62" s="794"/>
      <c r="AP62" s="794"/>
      <c r="AQ62" s="794"/>
      <c r="AR62" s="794"/>
      <c r="AS62" s="794"/>
      <c r="AT62" s="794"/>
      <c r="AU62" s="794"/>
      <c r="AV62" s="794"/>
      <c r="AW62" s="794"/>
      <c r="AX62" s="794"/>
      <c r="AY62" s="794"/>
      <c r="AZ62" s="794"/>
      <c r="BA62" s="794"/>
      <c r="BB62" s="794"/>
      <c r="BC62" s="794"/>
      <c r="BD62" s="794"/>
      <c r="BE62" s="794"/>
      <c r="BF62" s="794"/>
      <c r="BG62" s="794"/>
      <c r="BH62" s="794"/>
      <c r="BI62" s="794"/>
      <c r="BJ62" s="794"/>
      <c r="BK62" s="794"/>
      <c r="BL62" s="794"/>
      <c r="BM62" s="794"/>
      <c r="BN62" s="794"/>
      <c r="BO62" s="794"/>
      <c r="BP62" s="794"/>
      <c r="BQ62" s="794"/>
      <c r="BR62" s="794"/>
      <c r="BS62" s="794"/>
      <c r="BT62" s="794"/>
      <c r="BU62" s="794"/>
      <c r="BV62" s="794"/>
      <c r="BW62" s="794"/>
      <c r="BX62" s="794"/>
      <c r="BY62" s="794"/>
      <c r="BZ62" s="794"/>
      <c r="CA62" s="794"/>
      <c r="CB62" s="795"/>
      <c r="CC62" s="792"/>
    </row>
    <row r="63" spans="2:81" s="622" customFormat="1" ht="30" customHeight="1">
      <c r="B63" s="790"/>
      <c r="E63" s="730" t="s">
        <v>889</v>
      </c>
      <c r="F63" s="761" t="s">
        <v>890</v>
      </c>
      <c r="H63" s="585"/>
      <c r="I63" s="585"/>
      <c r="J63" s="593"/>
      <c r="K63" s="593"/>
      <c r="L63" s="593"/>
      <c r="M63" s="593"/>
      <c r="N63" s="585"/>
      <c r="O63" s="585"/>
      <c r="P63" s="585"/>
      <c r="Q63" s="585"/>
      <c r="R63" s="585"/>
      <c r="S63" s="585"/>
      <c r="T63" s="585"/>
      <c r="U63" s="585"/>
      <c r="V63" s="585"/>
      <c r="W63" s="585"/>
      <c r="X63" s="585"/>
      <c r="Y63" s="585"/>
      <c r="Z63" s="585"/>
      <c r="AA63" s="585"/>
      <c r="AB63" s="585"/>
      <c r="AC63" s="585"/>
      <c r="AD63" s="585"/>
      <c r="AE63" s="585"/>
      <c r="AF63" s="585"/>
      <c r="AG63" s="585"/>
      <c r="AH63" s="585"/>
      <c r="AI63" s="585"/>
      <c r="AJ63" s="585"/>
      <c r="AK63" s="585"/>
      <c r="AL63" s="585"/>
      <c r="AM63" s="585"/>
      <c r="AN63" s="585"/>
      <c r="AO63" s="585"/>
      <c r="AP63" s="585"/>
      <c r="AQ63" s="585"/>
      <c r="AR63" s="585"/>
      <c r="AS63" s="651"/>
      <c r="AT63" s="585"/>
      <c r="AU63" s="585"/>
      <c r="AV63" s="585"/>
      <c r="AW63" s="585"/>
      <c r="AX63" s="585"/>
      <c r="AY63" s="585"/>
      <c r="AZ63" s="585"/>
      <c r="BA63" s="585"/>
      <c r="BB63" s="588"/>
      <c r="BC63" s="647"/>
      <c r="BD63" s="648"/>
      <c r="BE63" s="640"/>
      <c r="BF63" s="640"/>
      <c r="BG63" s="640"/>
      <c r="BH63" s="640"/>
      <c r="BI63" s="640"/>
      <c r="BJ63" s="640"/>
      <c r="BK63" s="640"/>
      <c r="BL63" s="640"/>
      <c r="BM63" s="640"/>
      <c r="BN63" s="640"/>
      <c r="CB63" s="791"/>
    </row>
    <row r="64" spans="2:81" s="622" customFormat="1" ht="30" customHeight="1">
      <c r="B64" s="790"/>
      <c r="E64" s="585"/>
      <c r="F64" s="765" t="s">
        <v>891</v>
      </c>
      <c r="H64" s="585"/>
      <c r="I64" s="585"/>
      <c r="J64" s="593"/>
      <c r="K64" s="593"/>
      <c r="L64" s="593"/>
      <c r="M64" s="593"/>
      <c r="N64" s="585"/>
      <c r="O64" s="585"/>
      <c r="P64" s="585"/>
      <c r="Q64" s="585"/>
      <c r="R64" s="585"/>
      <c r="CB64" s="791"/>
    </row>
    <row r="65" spans="2:80" s="622" customFormat="1" ht="30" customHeight="1">
      <c r="B65" s="790"/>
      <c r="E65" s="585"/>
      <c r="F65" s="585"/>
      <c r="G65" s="765"/>
      <c r="H65" s="585"/>
      <c r="I65" s="585"/>
      <c r="J65" s="593"/>
      <c r="K65" s="593"/>
      <c r="L65" s="593"/>
      <c r="M65" s="593"/>
      <c r="N65" s="585"/>
      <c r="O65" s="585"/>
      <c r="P65" s="585"/>
      <c r="Q65" s="585"/>
      <c r="R65" s="585"/>
      <c r="CB65" s="623"/>
    </row>
    <row r="66" spans="2:80" s="640" customFormat="1" ht="30" customHeight="1">
      <c r="B66" s="638"/>
      <c r="E66" s="622"/>
      <c r="F66" s="622"/>
      <c r="I66" s="591" t="s">
        <v>892</v>
      </c>
      <c r="J66" s="591"/>
      <c r="K66" s="591"/>
      <c r="L66" s="591"/>
      <c r="M66" s="591"/>
      <c r="AH66" s="622"/>
      <c r="AI66" s="622"/>
      <c r="AJ66" s="622"/>
      <c r="AK66" s="622"/>
      <c r="AL66" s="622"/>
      <c r="AM66" s="622"/>
      <c r="AN66" s="622"/>
      <c r="AO66" s="622"/>
      <c r="AP66" s="622"/>
      <c r="AQ66" s="622"/>
      <c r="AR66" s="622"/>
      <c r="AS66" s="622"/>
      <c r="AT66" s="622"/>
      <c r="AU66" s="622"/>
      <c r="AV66" s="622"/>
      <c r="AW66" s="622"/>
      <c r="AX66" s="622"/>
      <c r="AY66" s="622"/>
      <c r="AZ66" s="622"/>
      <c r="BA66" s="622"/>
      <c r="BB66" s="622"/>
      <c r="BC66" s="622"/>
      <c r="BD66" s="622"/>
      <c r="BE66" s="622"/>
      <c r="BF66" s="622"/>
      <c r="BG66" s="622"/>
      <c r="BH66" s="622"/>
      <c r="BI66" s="622"/>
      <c r="BJ66" s="622"/>
      <c r="BK66" s="622"/>
      <c r="BL66" s="622"/>
      <c r="BM66" s="622"/>
      <c r="BN66" s="622"/>
      <c r="CB66" s="641"/>
    </row>
    <row r="67" spans="2:80" s="640" customFormat="1" ht="30" customHeight="1">
      <c r="B67" s="638"/>
      <c r="E67" s="622"/>
      <c r="F67" s="622"/>
      <c r="H67" s="1662" t="s">
        <v>843</v>
      </c>
      <c r="I67" s="1366"/>
      <c r="J67" s="1663"/>
      <c r="K67" s="1664"/>
      <c r="L67" s="1665"/>
      <c r="M67" s="1669" t="s">
        <v>893</v>
      </c>
      <c r="N67" s="1670"/>
      <c r="O67" s="1670"/>
      <c r="P67" s="1670"/>
      <c r="Q67" s="1670"/>
      <c r="R67" s="1670"/>
      <c r="S67" s="1670"/>
      <c r="W67" s="1671">
        <v>2</v>
      </c>
      <c r="X67" s="796"/>
      <c r="Y67" s="1663"/>
      <c r="Z67" s="1664"/>
      <c r="AA67" s="1665"/>
      <c r="AB67" s="1669" t="s">
        <v>894</v>
      </c>
      <c r="AC67" s="1670"/>
      <c r="AD67" s="1670"/>
      <c r="AE67" s="1670"/>
      <c r="AF67" s="1670"/>
      <c r="AG67" s="1670"/>
      <c r="AH67" s="622"/>
      <c r="AI67" s="622"/>
      <c r="AJ67" s="622"/>
      <c r="AK67" s="622"/>
      <c r="AL67" s="622"/>
      <c r="AM67" s="622"/>
      <c r="AN67" s="622"/>
      <c r="AO67" s="622"/>
      <c r="AP67" s="622"/>
      <c r="AQ67" s="622"/>
      <c r="AR67" s="622"/>
      <c r="AS67" s="622"/>
      <c r="AT67" s="622"/>
      <c r="AU67" s="622"/>
      <c r="AV67" s="622"/>
      <c r="AW67" s="622"/>
      <c r="AX67" s="622"/>
      <c r="AY67" s="622"/>
      <c r="AZ67" s="622"/>
      <c r="BA67" s="622"/>
      <c r="BB67" s="622"/>
      <c r="BC67" s="622"/>
      <c r="BD67" s="622"/>
      <c r="BE67" s="622"/>
      <c r="BF67" s="622"/>
      <c r="BG67" s="622"/>
      <c r="BH67" s="622"/>
      <c r="BI67" s="622"/>
      <c r="BJ67" s="622"/>
      <c r="BK67" s="622"/>
      <c r="BL67" s="622"/>
      <c r="BM67" s="622"/>
      <c r="BN67" s="622"/>
      <c r="CB67" s="641"/>
    </row>
    <row r="68" spans="2:80" s="640" customFormat="1" ht="30" customHeight="1">
      <c r="B68" s="638"/>
      <c r="H68" s="1662"/>
      <c r="J68" s="1666"/>
      <c r="K68" s="1667"/>
      <c r="L68" s="1668"/>
      <c r="M68" s="1669"/>
      <c r="N68" s="1670"/>
      <c r="O68" s="1670"/>
      <c r="P68" s="1670"/>
      <c r="Q68" s="1670"/>
      <c r="R68" s="1670"/>
      <c r="S68" s="1670"/>
      <c r="W68" s="1671"/>
      <c r="Y68" s="1666"/>
      <c r="Z68" s="1667"/>
      <c r="AA68" s="1668"/>
      <c r="AB68" s="1669"/>
      <c r="AC68" s="1670"/>
      <c r="AD68" s="1670"/>
      <c r="AE68" s="1670"/>
      <c r="AF68" s="1670"/>
      <c r="AG68" s="1670"/>
      <c r="CB68" s="641"/>
    </row>
    <row r="69" spans="2:80" s="640" customFormat="1" ht="20.100000000000001" customHeight="1" thickBot="1">
      <c r="B69" s="638"/>
      <c r="CB69" s="641"/>
    </row>
    <row r="70" spans="2:80" s="640" customFormat="1" ht="20.100000000000001" customHeight="1">
      <c r="B70" s="638"/>
      <c r="F70" s="797"/>
      <c r="G70" s="798"/>
      <c r="H70" s="799"/>
      <c r="I70" s="798"/>
      <c r="J70" s="798"/>
      <c r="K70" s="798"/>
      <c r="L70" s="798"/>
      <c r="M70" s="798"/>
      <c r="N70" s="798"/>
      <c r="O70" s="798"/>
      <c r="P70" s="798"/>
      <c r="Q70" s="798"/>
      <c r="R70" s="798"/>
      <c r="S70" s="798"/>
      <c r="T70" s="798"/>
      <c r="U70" s="798"/>
      <c r="V70" s="798"/>
      <c r="W70" s="798"/>
      <c r="X70" s="798"/>
      <c r="Y70" s="798"/>
      <c r="Z70" s="798"/>
      <c r="AA70" s="798"/>
      <c r="AB70" s="798"/>
      <c r="AC70" s="798"/>
      <c r="AD70" s="798"/>
      <c r="AE70" s="798"/>
      <c r="AF70" s="798"/>
      <c r="AG70" s="798"/>
      <c r="AH70" s="798"/>
      <c r="AI70" s="798"/>
      <c r="AJ70" s="798"/>
      <c r="AK70" s="798"/>
      <c r="AL70" s="798"/>
      <c r="AM70" s="798"/>
      <c r="AN70" s="798"/>
      <c r="AO70" s="798"/>
      <c r="AP70" s="798"/>
      <c r="AQ70" s="798"/>
      <c r="AR70" s="798"/>
      <c r="AS70" s="798"/>
      <c r="AT70" s="798"/>
      <c r="AU70" s="798"/>
      <c r="AV70" s="798"/>
      <c r="AW70" s="798"/>
      <c r="AX70" s="798"/>
      <c r="AY70" s="798"/>
      <c r="AZ70" s="798"/>
      <c r="BA70" s="798"/>
      <c r="BB70" s="798"/>
      <c r="BC70" s="798"/>
      <c r="BD70" s="798"/>
      <c r="BE70" s="798"/>
      <c r="BF70" s="798"/>
      <c r="BG70" s="798"/>
      <c r="BH70" s="798"/>
      <c r="BI70" s="798"/>
      <c r="BJ70" s="798"/>
      <c r="BK70" s="798"/>
      <c r="BL70" s="798"/>
      <c r="BM70" s="798"/>
      <c r="BN70" s="798"/>
      <c r="BO70" s="768"/>
      <c r="BP70" s="768"/>
      <c r="BQ70" s="768"/>
      <c r="BR70" s="768"/>
      <c r="BS70" s="768"/>
      <c r="BT70" s="768"/>
      <c r="BU70" s="768"/>
      <c r="BV70" s="768"/>
      <c r="BW70" s="768"/>
      <c r="BX70" s="768"/>
      <c r="BY70" s="768"/>
      <c r="BZ70" s="800"/>
      <c r="CB70" s="641"/>
    </row>
    <row r="71" spans="2:80" s="640" customFormat="1" ht="30" customHeight="1">
      <c r="B71" s="638"/>
      <c r="F71" s="801"/>
      <c r="G71" s="696" t="s">
        <v>895</v>
      </c>
      <c r="H71" s="802"/>
      <c r="I71" s="802"/>
      <c r="J71" s="802"/>
      <c r="K71" s="624"/>
      <c r="L71" s="802"/>
      <c r="M71" s="802"/>
      <c r="N71" s="802"/>
      <c r="O71" s="802"/>
      <c r="P71" s="802"/>
      <c r="Q71" s="802"/>
      <c r="R71" s="802"/>
      <c r="S71" s="802"/>
      <c r="T71" s="802"/>
      <c r="U71" s="802"/>
      <c r="V71" s="802"/>
      <c r="W71" s="802"/>
      <c r="X71" s="802"/>
      <c r="Y71" s="802"/>
      <c r="Z71" s="802"/>
      <c r="AA71" s="802"/>
      <c r="AB71" s="802"/>
      <c r="AC71" s="802"/>
      <c r="AD71" s="802"/>
      <c r="AE71" s="802"/>
      <c r="AF71" s="802"/>
      <c r="AG71" s="802"/>
      <c r="AH71" s="802"/>
      <c r="AI71" s="802"/>
      <c r="AJ71" s="802"/>
      <c r="AK71" s="802"/>
      <c r="AL71" s="802"/>
      <c r="AM71" s="802"/>
      <c r="AN71" s="802"/>
      <c r="AO71" s="802"/>
      <c r="AP71" s="802"/>
      <c r="AQ71" s="802"/>
      <c r="AR71" s="802"/>
      <c r="AS71" s="802"/>
      <c r="AT71" s="802"/>
      <c r="AU71" s="802"/>
      <c r="AV71" s="802"/>
      <c r="AW71" s="802"/>
      <c r="AX71" s="802"/>
      <c r="AY71" s="802"/>
      <c r="AZ71" s="802"/>
      <c r="BA71" s="802"/>
      <c r="BB71" s="802"/>
      <c r="BC71" s="802"/>
      <c r="BD71" s="802"/>
      <c r="BE71" s="802"/>
      <c r="BF71" s="802"/>
      <c r="BG71" s="802"/>
      <c r="BH71" s="802"/>
      <c r="BI71" s="802"/>
      <c r="BJ71" s="802"/>
      <c r="BK71" s="802"/>
      <c r="BL71" s="802"/>
      <c r="BM71" s="802"/>
      <c r="BN71" s="803"/>
      <c r="BO71" s="624"/>
      <c r="BP71" s="624"/>
      <c r="BQ71" s="624"/>
      <c r="BR71" s="624"/>
      <c r="BS71" s="624"/>
      <c r="BT71" s="624"/>
      <c r="BU71" s="624"/>
      <c r="BV71" s="624"/>
      <c r="BW71" s="624"/>
      <c r="BX71" s="624"/>
      <c r="BY71" s="624"/>
      <c r="BZ71" s="670"/>
      <c r="CB71" s="641"/>
    </row>
    <row r="72" spans="2:80" s="640" customFormat="1" ht="30" customHeight="1">
      <c r="B72" s="638"/>
      <c r="F72" s="801"/>
      <c r="G72" s="804" t="s">
        <v>896</v>
      </c>
      <c r="H72" s="803"/>
      <c r="I72" s="803"/>
      <c r="J72" s="803"/>
      <c r="K72" s="624"/>
      <c r="L72" s="803"/>
      <c r="M72" s="803"/>
      <c r="N72" s="803"/>
      <c r="O72" s="803"/>
      <c r="P72" s="803"/>
      <c r="Q72" s="803"/>
      <c r="R72" s="803"/>
      <c r="S72" s="803"/>
      <c r="T72" s="803"/>
      <c r="U72" s="803"/>
      <c r="V72" s="803"/>
      <c r="W72" s="803"/>
      <c r="X72" s="803"/>
      <c r="Y72" s="803"/>
      <c r="Z72" s="803"/>
      <c r="AA72" s="803"/>
      <c r="AB72" s="803"/>
      <c r="AC72" s="803"/>
      <c r="AD72" s="803"/>
      <c r="AE72" s="803"/>
      <c r="AF72" s="803"/>
      <c r="AG72" s="803"/>
      <c r="AH72" s="803"/>
      <c r="AI72" s="803"/>
      <c r="AJ72" s="803"/>
      <c r="AK72" s="803"/>
      <c r="AL72" s="803"/>
      <c r="AM72" s="803"/>
      <c r="AN72" s="803"/>
      <c r="AO72" s="803"/>
      <c r="AP72" s="803"/>
      <c r="AQ72" s="803"/>
      <c r="AR72" s="803"/>
      <c r="AS72" s="803"/>
      <c r="AT72" s="803"/>
      <c r="AU72" s="803"/>
      <c r="AV72" s="803"/>
      <c r="AW72" s="803"/>
      <c r="AX72" s="803"/>
      <c r="AY72" s="803"/>
      <c r="AZ72" s="803"/>
      <c r="BA72" s="803"/>
      <c r="BB72" s="803"/>
      <c r="BC72" s="803"/>
      <c r="BD72" s="803"/>
      <c r="BE72" s="803"/>
      <c r="BF72" s="803"/>
      <c r="BG72" s="803"/>
      <c r="BH72" s="803"/>
      <c r="BI72" s="803"/>
      <c r="BJ72" s="803"/>
      <c r="BK72" s="803"/>
      <c r="BL72" s="803"/>
      <c r="BM72" s="803"/>
      <c r="BN72" s="803"/>
      <c r="BO72" s="624"/>
      <c r="BP72" s="624"/>
      <c r="BQ72" s="624"/>
      <c r="BR72" s="624"/>
      <c r="BS72" s="624"/>
      <c r="BT72" s="624"/>
      <c r="BU72" s="624"/>
      <c r="BV72" s="624"/>
      <c r="BW72" s="624"/>
      <c r="BX72" s="624"/>
      <c r="BY72" s="624"/>
      <c r="BZ72" s="670"/>
      <c r="CB72" s="641"/>
    </row>
    <row r="73" spans="2:80" s="640" customFormat="1" ht="20.100000000000001" customHeight="1">
      <c r="B73" s="638"/>
      <c r="F73" s="801"/>
      <c r="G73" s="803"/>
      <c r="H73" s="803"/>
      <c r="I73" s="803"/>
      <c r="J73" s="803"/>
      <c r="K73" s="624"/>
      <c r="L73" s="803"/>
      <c r="M73" s="803"/>
      <c r="N73" s="803"/>
      <c r="O73" s="803"/>
      <c r="P73" s="803"/>
      <c r="Q73" s="803"/>
      <c r="R73" s="803"/>
      <c r="S73" s="803"/>
      <c r="T73" s="803"/>
      <c r="U73" s="803"/>
      <c r="V73" s="803"/>
      <c r="W73" s="803"/>
      <c r="X73" s="803"/>
      <c r="Y73" s="803"/>
      <c r="Z73" s="803"/>
      <c r="AA73" s="803"/>
      <c r="AB73" s="803"/>
      <c r="AC73" s="803"/>
      <c r="AD73" s="803"/>
      <c r="AE73" s="803"/>
      <c r="AF73" s="803"/>
      <c r="AG73" s="803"/>
      <c r="AH73" s="803"/>
      <c r="AI73" s="803"/>
      <c r="AJ73" s="803"/>
      <c r="AK73" s="803"/>
      <c r="AL73" s="803"/>
      <c r="AM73" s="803"/>
      <c r="AN73" s="803"/>
      <c r="AO73" s="803"/>
      <c r="AP73" s="803"/>
      <c r="AQ73" s="803"/>
      <c r="AR73" s="803"/>
      <c r="AS73" s="803"/>
      <c r="AT73" s="803"/>
      <c r="AU73" s="803"/>
      <c r="AV73" s="803"/>
      <c r="AW73" s="803"/>
      <c r="AX73" s="803"/>
      <c r="AY73" s="803"/>
      <c r="AZ73" s="803"/>
      <c r="BA73" s="803"/>
      <c r="BB73" s="803"/>
      <c r="BC73" s="803"/>
      <c r="BD73" s="803"/>
      <c r="BE73" s="803"/>
      <c r="BF73" s="803"/>
      <c r="BG73" s="803"/>
      <c r="BH73" s="803"/>
      <c r="BI73" s="803"/>
      <c r="BJ73" s="803"/>
      <c r="BK73" s="803"/>
      <c r="BL73" s="803"/>
      <c r="BM73" s="803"/>
      <c r="BN73" s="803"/>
      <c r="BO73" s="624"/>
      <c r="BP73" s="624"/>
      <c r="BQ73" s="624"/>
      <c r="BR73" s="624"/>
      <c r="BS73" s="624"/>
      <c r="BT73" s="624"/>
      <c r="BU73" s="624"/>
      <c r="BV73" s="624"/>
      <c r="BW73" s="624"/>
      <c r="BX73" s="624"/>
      <c r="BY73" s="624"/>
      <c r="BZ73" s="670"/>
      <c r="CB73" s="641"/>
    </row>
    <row r="74" spans="2:80" s="640" customFormat="1" ht="30" customHeight="1">
      <c r="B74" s="638"/>
      <c r="F74" s="801"/>
      <c r="G74" s="696" t="s">
        <v>778</v>
      </c>
      <c r="H74" s="805"/>
      <c r="I74" s="696" t="s">
        <v>897</v>
      </c>
      <c r="J74" s="805"/>
      <c r="K74" s="624"/>
      <c r="L74" s="805"/>
      <c r="M74" s="805"/>
      <c r="N74" s="805"/>
      <c r="O74" s="805"/>
      <c r="P74" s="805"/>
      <c r="Q74" s="805"/>
      <c r="R74" s="805"/>
      <c r="S74" s="805"/>
      <c r="T74" s="805"/>
      <c r="U74" s="805"/>
      <c r="V74" s="805"/>
      <c r="W74" s="805"/>
      <c r="X74" s="805"/>
      <c r="Y74" s="805"/>
      <c r="Z74" s="805"/>
      <c r="AA74" s="805"/>
      <c r="AB74" s="805"/>
      <c r="AC74" s="805"/>
      <c r="AD74" s="805"/>
      <c r="AE74" s="805"/>
      <c r="AF74" s="805"/>
      <c r="AG74" s="805"/>
      <c r="AH74" s="805"/>
      <c r="AI74" s="805"/>
      <c r="AJ74" s="805"/>
      <c r="AK74" s="805"/>
      <c r="AL74" s="805"/>
      <c r="AM74" s="805"/>
      <c r="AN74" s="805"/>
      <c r="AO74" s="805"/>
      <c r="AP74" s="805"/>
      <c r="AQ74" s="805"/>
      <c r="AR74" s="805"/>
      <c r="AS74" s="805"/>
      <c r="AT74" s="805"/>
      <c r="AU74" s="805"/>
      <c r="AV74" s="805"/>
      <c r="AW74" s="805"/>
      <c r="AX74" s="805"/>
      <c r="AY74" s="805"/>
      <c r="AZ74" s="805"/>
      <c r="BA74" s="805"/>
      <c r="BB74" s="805"/>
      <c r="BC74" s="805"/>
      <c r="BD74" s="805"/>
      <c r="BE74" s="805"/>
      <c r="BF74" s="805"/>
      <c r="BG74" s="805"/>
      <c r="BH74" s="805"/>
      <c r="BI74" s="805"/>
      <c r="BJ74" s="805"/>
      <c r="BK74" s="805"/>
      <c r="BL74" s="805"/>
      <c r="BM74" s="805"/>
      <c r="BN74" s="805"/>
      <c r="BO74" s="624"/>
      <c r="BP74" s="624"/>
      <c r="BQ74" s="624"/>
      <c r="BR74" s="624"/>
      <c r="BS74" s="624"/>
      <c r="BT74" s="624"/>
      <c r="BU74" s="624"/>
      <c r="BV74" s="624"/>
      <c r="BW74" s="624"/>
      <c r="BX74" s="624"/>
      <c r="BY74" s="624"/>
      <c r="BZ74" s="670"/>
      <c r="CB74" s="641"/>
    </row>
    <row r="75" spans="2:80" s="640" customFormat="1" ht="30" customHeight="1">
      <c r="B75" s="638"/>
      <c r="F75" s="801"/>
      <c r="G75" s="805"/>
      <c r="H75" s="805"/>
      <c r="I75" s="804" t="s">
        <v>898</v>
      </c>
      <c r="J75" s="805"/>
      <c r="K75" s="624"/>
      <c r="L75" s="805"/>
      <c r="M75" s="805"/>
      <c r="N75" s="805"/>
      <c r="O75" s="805"/>
      <c r="P75" s="805"/>
      <c r="Q75" s="805"/>
      <c r="R75" s="805"/>
      <c r="S75" s="805"/>
      <c r="T75" s="805"/>
      <c r="U75" s="805"/>
      <c r="V75" s="805"/>
      <c r="W75" s="805"/>
      <c r="X75" s="805"/>
      <c r="Y75" s="805"/>
      <c r="Z75" s="805"/>
      <c r="AA75" s="805"/>
      <c r="AB75" s="805"/>
      <c r="AC75" s="805"/>
      <c r="AD75" s="805"/>
      <c r="AE75" s="805"/>
      <c r="AF75" s="805"/>
      <c r="AG75" s="805"/>
      <c r="AH75" s="805"/>
      <c r="AI75" s="805"/>
      <c r="AJ75" s="805"/>
      <c r="AK75" s="805"/>
      <c r="AL75" s="805"/>
      <c r="AM75" s="805"/>
      <c r="AN75" s="805"/>
      <c r="AO75" s="805"/>
      <c r="AP75" s="805"/>
      <c r="AQ75" s="805"/>
      <c r="AR75" s="805"/>
      <c r="AS75" s="805"/>
      <c r="AT75" s="805"/>
      <c r="AU75" s="805"/>
      <c r="AV75" s="805"/>
      <c r="AW75" s="805"/>
      <c r="AX75" s="805"/>
      <c r="AY75" s="805"/>
      <c r="AZ75" s="805"/>
      <c r="BA75" s="805"/>
      <c r="BB75" s="805"/>
      <c r="BC75" s="805"/>
      <c r="BD75" s="805"/>
      <c r="BE75" s="805"/>
      <c r="BF75" s="805"/>
      <c r="BG75" s="805"/>
      <c r="BH75" s="805"/>
      <c r="BI75" s="805"/>
      <c r="BJ75" s="805"/>
      <c r="BK75" s="805"/>
      <c r="BL75" s="805"/>
      <c r="BM75" s="805"/>
      <c r="BN75" s="805"/>
      <c r="BO75" s="624"/>
      <c r="BP75" s="624"/>
      <c r="BQ75" s="624"/>
      <c r="BR75" s="624"/>
      <c r="BS75" s="624"/>
      <c r="BT75" s="624"/>
      <c r="BU75" s="624"/>
      <c r="BV75" s="624"/>
      <c r="BW75" s="624"/>
      <c r="BX75" s="624"/>
      <c r="BY75" s="678"/>
      <c r="BZ75" s="806"/>
      <c r="CA75" s="652"/>
      <c r="CB75" s="641"/>
    </row>
    <row r="76" spans="2:80" s="640" customFormat="1" ht="20.100000000000001" customHeight="1">
      <c r="B76" s="638"/>
      <c r="F76" s="801"/>
      <c r="G76" s="805"/>
      <c r="H76" s="805"/>
      <c r="I76" s="805"/>
      <c r="J76" s="805"/>
      <c r="K76" s="624"/>
      <c r="L76" s="805"/>
      <c r="M76" s="805"/>
      <c r="N76" s="805"/>
      <c r="O76" s="805"/>
      <c r="P76" s="805"/>
      <c r="Q76" s="805"/>
      <c r="R76" s="805"/>
      <c r="S76" s="805"/>
      <c r="T76" s="805"/>
      <c r="U76" s="805"/>
      <c r="V76" s="805"/>
      <c r="W76" s="805"/>
      <c r="X76" s="805"/>
      <c r="Y76" s="805"/>
      <c r="Z76" s="805"/>
      <c r="AA76" s="805"/>
      <c r="AB76" s="805"/>
      <c r="AC76" s="805"/>
      <c r="AD76" s="805"/>
      <c r="AE76" s="805"/>
      <c r="AF76" s="805"/>
      <c r="AG76" s="805"/>
      <c r="AH76" s="805"/>
      <c r="AI76" s="805"/>
      <c r="AJ76" s="805"/>
      <c r="AK76" s="805"/>
      <c r="AL76" s="805"/>
      <c r="AM76" s="805"/>
      <c r="AN76" s="805"/>
      <c r="AO76" s="805"/>
      <c r="AP76" s="805"/>
      <c r="AQ76" s="805"/>
      <c r="AR76" s="805"/>
      <c r="AS76" s="805"/>
      <c r="AT76" s="805"/>
      <c r="AU76" s="805"/>
      <c r="AV76" s="805"/>
      <c r="AW76" s="805"/>
      <c r="AX76" s="805"/>
      <c r="AY76" s="805"/>
      <c r="AZ76" s="805"/>
      <c r="BA76" s="805"/>
      <c r="BB76" s="805"/>
      <c r="BC76" s="805"/>
      <c r="BD76" s="805"/>
      <c r="BE76" s="805"/>
      <c r="BF76" s="805"/>
      <c r="BG76" s="805"/>
      <c r="BH76" s="805"/>
      <c r="BI76" s="805"/>
      <c r="BJ76" s="805"/>
      <c r="BK76" s="805"/>
      <c r="BL76" s="805"/>
      <c r="BM76" s="805"/>
      <c r="BN76" s="805"/>
      <c r="BO76" s="624"/>
      <c r="BP76" s="624"/>
      <c r="BQ76" s="624"/>
      <c r="BR76" s="624"/>
      <c r="BS76" s="624"/>
      <c r="BT76" s="624"/>
      <c r="BU76" s="624"/>
      <c r="BV76" s="624"/>
      <c r="BW76" s="624"/>
      <c r="BX76" s="624"/>
      <c r="BY76" s="678"/>
      <c r="BZ76" s="806"/>
      <c r="CA76" s="652"/>
      <c r="CB76" s="641"/>
    </row>
    <row r="77" spans="2:80" s="640" customFormat="1" ht="30" customHeight="1">
      <c r="B77" s="638"/>
      <c r="F77" s="801"/>
      <c r="G77" s="696" t="s">
        <v>729</v>
      </c>
      <c r="H77" s="805"/>
      <c r="I77" s="696" t="s">
        <v>899</v>
      </c>
      <c r="J77" s="805"/>
      <c r="K77" s="624"/>
      <c r="L77" s="805"/>
      <c r="M77" s="805"/>
      <c r="N77" s="805"/>
      <c r="O77" s="805"/>
      <c r="P77" s="805"/>
      <c r="Q77" s="805"/>
      <c r="R77" s="805"/>
      <c r="S77" s="805"/>
      <c r="T77" s="805"/>
      <c r="U77" s="805"/>
      <c r="V77" s="805"/>
      <c r="W77" s="805"/>
      <c r="X77" s="805"/>
      <c r="Y77" s="805"/>
      <c r="Z77" s="805"/>
      <c r="AA77" s="805"/>
      <c r="AB77" s="805"/>
      <c r="AC77" s="805"/>
      <c r="AD77" s="805"/>
      <c r="AE77" s="805"/>
      <c r="AF77" s="805"/>
      <c r="AG77" s="805"/>
      <c r="AH77" s="805"/>
      <c r="AI77" s="805"/>
      <c r="AJ77" s="805"/>
      <c r="AK77" s="805"/>
      <c r="AL77" s="805"/>
      <c r="AM77" s="805"/>
      <c r="AN77" s="805"/>
      <c r="AO77" s="805"/>
      <c r="AP77" s="805"/>
      <c r="AQ77" s="805"/>
      <c r="AR77" s="805"/>
      <c r="AS77" s="805"/>
      <c r="AT77" s="805"/>
      <c r="AU77" s="805"/>
      <c r="AV77" s="805"/>
      <c r="AW77" s="805"/>
      <c r="AX77" s="805"/>
      <c r="AY77" s="805"/>
      <c r="AZ77" s="805"/>
      <c r="BA77" s="805"/>
      <c r="BB77" s="805"/>
      <c r="BC77" s="805"/>
      <c r="BD77" s="805"/>
      <c r="BE77" s="805"/>
      <c r="BF77" s="805"/>
      <c r="BG77" s="805"/>
      <c r="BH77" s="805"/>
      <c r="BI77" s="805"/>
      <c r="BJ77" s="805"/>
      <c r="BK77" s="805"/>
      <c r="BL77" s="805"/>
      <c r="BM77" s="805"/>
      <c r="BN77" s="805"/>
      <c r="BO77" s="624"/>
      <c r="BP77" s="624"/>
      <c r="BQ77" s="624"/>
      <c r="BR77" s="624"/>
      <c r="BS77" s="624"/>
      <c r="BT77" s="624"/>
      <c r="BU77" s="624"/>
      <c r="BV77" s="624"/>
      <c r="BW77" s="624"/>
      <c r="BX77" s="624"/>
      <c r="BY77" s="678"/>
      <c r="BZ77" s="806"/>
      <c r="CA77" s="652"/>
      <c r="CB77" s="641"/>
    </row>
    <row r="78" spans="2:80" s="640" customFormat="1" ht="30" customHeight="1">
      <c r="B78" s="638"/>
      <c r="F78" s="801"/>
      <c r="G78" s="805"/>
      <c r="H78" s="805"/>
      <c r="I78" s="804" t="s">
        <v>900</v>
      </c>
      <c r="J78" s="805"/>
      <c r="K78" s="624"/>
      <c r="L78" s="805"/>
      <c r="M78" s="805"/>
      <c r="N78" s="805"/>
      <c r="O78" s="805"/>
      <c r="P78" s="805"/>
      <c r="Q78" s="805"/>
      <c r="R78" s="805"/>
      <c r="S78" s="805"/>
      <c r="T78" s="805"/>
      <c r="U78" s="805"/>
      <c r="V78" s="805"/>
      <c r="W78" s="805"/>
      <c r="X78" s="805"/>
      <c r="Y78" s="805"/>
      <c r="Z78" s="805"/>
      <c r="AA78" s="805"/>
      <c r="AB78" s="805"/>
      <c r="AC78" s="805"/>
      <c r="AD78" s="805"/>
      <c r="AE78" s="805"/>
      <c r="AF78" s="805"/>
      <c r="AG78" s="805"/>
      <c r="AH78" s="805"/>
      <c r="AI78" s="805"/>
      <c r="AJ78" s="805"/>
      <c r="AK78" s="805"/>
      <c r="AL78" s="805"/>
      <c r="AM78" s="805"/>
      <c r="AN78" s="805"/>
      <c r="AO78" s="805"/>
      <c r="AP78" s="805"/>
      <c r="AQ78" s="805"/>
      <c r="AR78" s="805"/>
      <c r="AS78" s="805"/>
      <c r="AT78" s="805"/>
      <c r="AU78" s="805"/>
      <c r="AV78" s="805"/>
      <c r="AW78" s="805"/>
      <c r="AX78" s="805"/>
      <c r="AY78" s="805"/>
      <c r="AZ78" s="805"/>
      <c r="BA78" s="805"/>
      <c r="BB78" s="805"/>
      <c r="BC78" s="805"/>
      <c r="BD78" s="805"/>
      <c r="BE78" s="805"/>
      <c r="BF78" s="805"/>
      <c r="BG78" s="805"/>
      <c r="BH78" s="805"/>
      <c r="BI78" s="805"/>
      <c r="BJ78" s="805"/>
      <c r="BK78" s="805"/>
      <c r="BL78" s="805"/>
      <c r="BM78" s="805"/>
      <c r="BN78" s="805"/>
      <c r="BO78" s="624"/>
      <c r="BP78" s="624"/>
      <c r="BQ78" s="624"/>
      <c r="BR78" s="624"/>
      <c r="BS78" s="624"/>
      <c r="BT78" s="624"/>
      <c r="BU78" s="624"/>
      <c r="BV78" s="624"/>
      <c r="BW78" s="624"/>
      <c r="BX78" s="624"/>
      <c r="BY78" s="678"/>
      <c r="BZ78" s="806"/>
      <c r="CA78" s="652"/>
      <c r="CB78" s="641"/>
    </row>
    <row r="79" spans="2:80" s="640" customFormat="1" ht="20.100000000000001" customHeight="1">
      <c r="B79" s="638"/>
      <c r="F79" s="801"/>
      <c r="G79" s="805"/>
      <c r="H79" s="805"/>
      <c r="I79" s="805"/>
      <c r="J79" s="805"/>
      <c r="K79" s="624"/>
      <c r="L79" s="805"/>
      <c r="M79" s="805"/>
      <c r="N79" s="805"/>
      <c r="O79" s="805"/>
      <c r="P79" s="805"/>
      <c r="Q79" s="805"/>
      <c r="R79" s="805"/>
      <c r="S79" s="805"/>
      <c r="T79" s="805"/>
      <c r="U79" s="805"/>
      <c r="V79" s="805"/>
      <c r="W79" s="805"/>
      <c r="X79" s="805"/>
      <c r="Y79" s="805"/>
      <c r="Z79" s="805"/>
      <c r="AA79" s="805"/>
      <c r="AB79" s="805"/>
      <c r="AC79" s="805"/>
      <c r="AD79" s="805"/>
      <c r="AE79" s="805"/>
      <c r="AF79" s="805"/>
      <c r="AG79" s="805"/>
      <c r="AH79" s="805"/>
      <c r="AI79" s="805"/>
      <c r="AJ79" s="805"/>
      <c r="AK79" s="805"/>
      <c r="AL79" s="805"/>
      <c r="AM79" s="805"/>
      <c r="AN79" s="805"/>
      <c r="AO79" s="805"/>
      <c r="AP79" s="805"/>
      <c r="AQ79" s="805"/>
      <c r="AR79" s="805"/>
      <c r="AS79" s="805"/>
      <c r="AT79" s="805"/>
      <c r="AU79" s="805"/>
      <c r="AV79" s="805"/>
      <c r="AW79" s="805"/>
      <c r="AX79" s="805"/>
      <c r="AY79" s="805"/>
      <c r="AZ79" s="805"/>
      <c r="BA79" s="805"/>
      <c r="BB79" s="805"/>
      <c r="BC79" s="805"/>
      <c r="BD79" s="805"/>
      <c r="BE79" s="805"/>
      <c r="BF79" s="805"/>
      <c r="BG79" s="805"/>
      <c r="BH79" s="805"/>
      <c r="BI79" s="805"/>
      <c r="BJ79" s="805"/>
      <c r="BK79" s="805"/>
      <c r="BL79" s="805"/>
      <c r="BM79" s="805"/>
      <c r="BN79" s="805"/>
      <c r="BO79" s="624"/>
      <c r="BP79" s="624"/>
      <c r="BQ79" s="624"/>
      <c r="BR79" s="624"/>
      <c r="BS79" s="624"/>
      <c r="BT79" s="624"/>
      <c r="BU79" s="624"/>
      <c r="BV79" s="624"/>
      <c r="BW79" s="624"/>
      <c r="BX79" s="624"/>
      <c r="BY79" s="678"/>
      <c r="BZ79" s="806"/>
      <c r="CA79" s="652"/>
      <c r="CB79" s="641"/>
    </row>
    <row r="80" spans="2:80" s="640" customFormat="1" ht="30" customHeight="1">
      <c r="B80" s="638"/>
      <c r="F80" s="801"/>
      <c r="G80" s="696" t="s">
        <v>783</v>
      </c>
      <c r="H80" s="805"/>
      <c r="I80" s="696" t="s">
        <v>901</v>
      </c>
      <c r="J80" s="805"/>
      <c r="K80" s="624"/>
      <c r="L80" s="805"/>
      <c r="M80" s="805"/>
      <c r="N80" s="805"/>
      <c r="O80" s="805"/>
      <c r="P80" s="805"/>
      <c r="Q80" s="805"/>
      <c r="R80" s="805"/>
      <c r="S80" s="805"/>
      <c r="T80" s="805"/>
      <c r="U80" s="805"/>
      <c r="V80" s="805"/>
      <c r="W80" s="805"/>
      <c r="X80" s="805"/>
      <c r="Y80" s="805"/>
      <c r="Z80" s="805"/>
      <c r="AA80" s="805"/>
      <c r="AB80" s="805"/>
      <c r="AC80" s="805"/>
      <c r="AD80" s="805"/>
      <c r="AE80" s="805"/>
      <c r="AF80" s="805"/>
      <c r="AG80" s="805"/>
      <c r="AH80" s="805"/>
      <c r="AI80" s="805"/>
      <c r="AJ80" s="805"/>
      <c r="AK80" s="805"/>
      <c r="AL80" s="805"/>
      <c r="AM80" s="805"/>
      <c r="AN80" s="805"/>
      <c r="AO80" s="805"/>
      <c r="AP80" s="805"/>
      <c r="AQ80" s="805"/>
      <c r="AR80" s="805"/>
      <c r="AS80" s="805"/>
      <c r="AT80" s="805"/>
      <c r="AU80" s="805"/>
      <c r="AV80" s="805"/>
      <c r="AW80" s="805"/>
      <c r="AX80" s="805"/>
      <c r="AY80" s="805"/>
      <c r="AZ80" s="805"/>
      <c r="BA80" s="805"/>
      <c r="BB80" s="805"/>
      <c r="BC80" s="805"/>
      <c r="BD80" s="805"/>
      <c r="BE80" s="805"/>
      <c r="BF80" s="805"/>
      <c r="BG80" s="805"/>
      <c r="BH80" s="805"/>
      <c r="BI80" s="805"/>
      <c r="BJ80" s="805"/>
      <c r="BK80" s="805"/>
      <c r="BL80" s="805"/>
      <c r="BM80" s="805"/>
      <c r="BN80" s="805"/>
      <c r="BO80" s="624"/>
      <c r="BP80" s="624"/>
      <c r="BQ80" s="624"/>
      <c r="BR80" s="624"/>
      <c r="BS80" s="624"/>
      <c r="BT80" s="624"/>
      <c r="BU80" s="624"/>
      <c r="BV80" s="624"/>
      <c r="BW80" s="624"/>
      <c r="BX80" s="624"/>
      <c r="BY80" s="678"/>
      <c r="BZ80" s="806"/>
      <c r="CA80" s="652"/>
      <c r="CB80" s="641"/>
    </row>
    <row r="81" spans="1:84" s="640" customFormat="1" ht="30" customHeight="1">
      <c r="B81" s="638"/>
      <c r="F81" s="801"/>
      <c r="G81" s="805"/>
      <c r="H81" s="805"/>
      <c r="I81" s="804" t="s">
        <v>902</v>
      </c>
      <c r="J81" s="805"/>
      <c r="K81" s="624"/>
      <c r="L81" s="805"/>
      <c r="M81" s="805"/>
      <c r="N81" s="805"/>
      <c r="O81" s="805"/>
      <c r="P81" s="805"/>
      <c r="Q81" s="805"/>
      <c r="R81" s="805"/>
      <c r="S81" s="805"/>
      <c r="T81" s="805"/>
      <c r="U81" s="805"/>
      <c r="V81" s="805"/>
      <c r="W81" s="805"/>
      <c r="X81" s="805"/>
      <c r="Y81" s="805"/>
      <c r="Z81" s="805"/>
      <c r="AA81" s="805"/>
      <c r="AB81" s="805"/>
      <c r="AC81" s="805"/>
      <c r="AD81" s="805"/>
      <c r="AE81" s="805"/>
      <c r="AF81" s="805"/>
      <c r="AG81" s="805"/>
      <c r="AH81" s="805"/>
      <c r="AI81" s="805"/>
      <c r="AJ81" s="805"/>
      <c r="AK81" s="805"/>
      <c r="AL81" s="805"/>
      <c r="AM81" s="805"/>
      <c r="AN81" s="805"/>
      <c r="AO81" s="805"/>
      <c r="AP81" s="805"/>
      <c r="AQ81" s="805"/>
      <c r="AR81" s="805"/>
      <c r="AS81" s="805"/>
      <c r="AT81" s="805"/>
      <c r="AU81" s="805"/>
      <c r="AV81" s="805"/>
      <c r="AW81" s="805"/>
      <c r="AX81" s="805"/>
      <c r="AY81" s="805"/>
      <c r="AZ81" s="805"/>
      <c r="BA81" s="805"/>
      <c r="BB81" s="805"/>
      <c r="BC81" s="805"/>
      <c r="BD81" s="805"/>
      <c r="BE81" s="805"/>
      <c r="BF81" s="805"/>
      <c r="BG81" s="805"/>
      <c r="BH81" s="805"/>
      <c r="BI81" s="805"/>
      <c r="BJ81" s="805"/>
      <c r="BK81" s="805"/>
      <c r="BL81" s="805"/>
      <c r="BM81" s="805"/>
      <c r="BN81" s="805"/>
      <c r="BO81" s="624"/>
      <c r="BP81" s="624"/>
      <c r="BQ81" s="624"/>
      <c r="BR81" s="624"/>
      <c r="BS81" s="624"/>
      <c r="BT81" s="624"/>
      <c r="BU81" s="624"/>
      <c r="BV81" s="624"/>
      <c r="BW81" s="624"/>
      <c r="BX81" s="624"/>
      <c r="BY81" s="678"/>
      <c r="BZ81" s="806"/>
      <c r="CA81" s="652"/>
      <c r="CB81" s="641"/>
    </row>
    <row r="82" spans="1:84" s="640" customFormat="1" ht="20.100000000000001" customHeight="1">
      <c r="B82" s="638"/>
      <c r="F82" s="801"/>
      <c r="G82" s="805"/>
      <c r="H82" s="805"/>
      <c r="I82" s="805"/>
      <c r="J82" s="805"/>
      <c r="K82" s="624"/>
      <c r="L82" s="805"/>
      <c r="M82" s="805"/>
      <c r="N82" s="805"/>
      <c r="O82" s="805"/>
      <c r="P82" s="805"/>
      <c r="Q82" s="805"/>
      <c r="R82" s="805"/>
      <c r="S82" s="805"/>
      <c r="T82" s="805"/>
      <c r="U82" s="805"/>
      <c r="V82" s="805"/>
      <c r="W82" s="805"/>
      <c r="X82" s="805"/>
      <c r="Y82" s="805"/>
      <c r="Z82" s="805"/>
      <c r="AA82" s="805"/>
      <c r="AB82" s="805"/>
      <c r="AC82" s="805"/>
      <c r="AD82" s="805"/>
      <c r="AE82" s="805"/>
      <c r="AF82" s="805"/>
      <c r="AG82" s="805"/>
      <c r="AH82" s="805"/>
      <c r="AI82" s="805"/>
      <c r="AJ82" s="805"/>
      <c r="AK82" s="805"/>
      <c r="AL82" s="805"/>
      <c r="AM82" s="805"/>
      <c r="AN82" s="805"/>
      <c r="AO82" s="805"/>
      <c r="AP82" s="805"/>
      <c r="AQ82" s="805"/>
      <c r="AR82" s="805"/>
      <c r="AS82" s="805"/>
      <c r="AT82" s="805"/>
      <c r="AU82" s="805"/>
      <c r="AV82" s="805"/>
      <c r="AW82" s="805"/>
      <c r="AX82" s="805"/>
      <c r="AY82" s="805"/>
      <c r="AZ82" s="805"/>
      <c r="BA82" s="805"/>
      <c r="BB82" s="805"/>
      <c r="BC82" s="805"/>
      <c r="BD82" s="805"/>
      <c r="BE82" s="805"/>
      <c r="BF82" s="805"/>
      <c r="BG82" s="805"/>
      <c r="BH82" s="805"/>
      <c r="BI82" s="805"/>
      <c r="BJ82" s="805"/>
      <c r="BK82" s="805"/>
      <c r="BL82" s="805"/>
      <c r="BM82" s="805"/>
      <c r="BN82" s="805"/>
      <c r="BO82" s="624"/>
      <c r="BP82" s="624"/>
      <c r="BQ82" s="624"/>
      <c r="BR82" s="624"/>
      <c r="BS82" s="624"/>
      <c r="BT82" s="624"/>
      <c r="BU82" s="624"/>
      <c r="BV82" s="624"/>
      <c r="BW82" s="624"/>
      <c r="BX82" s="624"/>
      <c r="BY82" s="678"/>
      <c r="BZ82" s="806"/>
      <c r="CA82" s="652"/>
      <c r="CB82" s="641"/>
    </row>
    <row r="83" spans="1:84" s="640" customFormat="1" ht="30" customHeight="1">
      <c r="B83" s="638"/>
      <c r="F83" s="801"/>
      <c r="G83" s="696" t="s">
        <v>851</v>
      </c>
      <c r="H83" s="805"/>
      <c r="I83" s="696" t="s">
        <v>903</v>
      </c>
      <c r="J83" s="805"/>
      <c r="K83" s="624"/>
      <c r="L83" s="805"/>
      <c r="M83" s="805"/>
      <c r="N83" s="805"/>
      <c r="O83" s="805"/>
      <c r="P83" s="805"/>
      <c r="Q83" s="805"/>
      <c r="R83" s="805"/>
      <c r="S83" s="805"/>
      <c r="T83" s="805"/>
      <c r="U83" s="805"/>
      <c r="V83" s="805"/>
      <c r="W83" s="805"/>
      <c r="X83" s="805"/>
      <c r="Y83" s="805"/>
      <c r="Z83" s="805"/>
      <c r="AA83" s="805"/>
      <c r="AB83" s="805"/>
      <c r="AC83" s="805"/>
      <c r="AD83" s="805"/>
      <c r="AE83" s="805"/>
      <c r="AF83" s="805"/>
      <c r="AG83" s="805"/>
      <c r="AH83" s="805"/>
      <c r="AI83" s="805"/>
      <c r="AJ83" s="805"/>
      <c r="AK83" s="805"/>
      <c r="AL83" s="805"/>
      <c r="AM83" s="805"/>
      <c r="AN83" s="805"/>
      <c r="AO83" s="805"/>
      <c r="AP83" s="805"/>
      <c r="AQ83" s="805"/>
      <c r="AR83" s="805"/>
      <c r="AS83" s="805"/>
      <c r="AT83" s="805"/>
      <c r="AU83" s="805"/>
      <c r="AV83" s="805"/>
      <c r="AW83" s="805"/>
      <c r="AX83" s="805"/>
      <c r="AY83" s="805"/>
      <c r="AZ83" s="805"/>
      <c r="BA83" s="805"/>
      <c r="BB83" s="805"/>
      <c r="BC83" s="805"/>
      <c r="BD83" s="805"/>
      <c r="BE83" s="805"/>
      <c r="BF83" s="805"/>
      <c r="BG83" s="805"/>
      <c r="BH83" s="805"/>
      <c r="BI83" s="805"/>
      <c r="BJ83" s="805"/>
      <c r="BK83" s="805"/>
      <c r="BL83" s="805"/>
      <c r="BM83" s="805"/>
      <c r="BN83" s="805"/>
      <c r="BO83" s="624"/>
      <c r="BP83" s="624"/>
      <c r="BQ83" s="624"/>
      <c r="BR83" s="624"/>
      <c r="BS83" s="624"/>
      <c r="BT83" s="624"/>
      <c r="BU83" s="624"/>
      <c r="BV83" s="624"/>
      <c r="BW83" s="624"/>
      <c r="BX83" s="624"/>
      <c r="BY83" s="678"/>
      <c r="BZ83" s="806"/>
      <c r="CA83" s="652"/>
      <c r="CB83" s="641"/>
    </row>
    <row r="84" spans="1:84" s="640" customFormat="1" ht="30" customHeight="1">
      <c r="B84" s="638"/>
      <c r="F84" s="801"/>
      <c r="G84" s="805"/>
      <c r="H84" s="805"/>
      <c r="I84" s="696" t="s">
        <v>904</v>
      </c>
      <c r="J84" s="805"/>
      <c r="K84" s="624"/>
      <c r="L84" s="805"/>
      <c r="M84" s="805"/>
      <c r="N84" s="805"/>
      <c r="O84" s="805"/>
      <c r="P84" s="805"/>
      <c r="Q84" s="805"/>
      <c r="R84" s="805"/>
      <c r="S84" s="805"/>
      <c r="T84" s="805"/>
      <c r="U84" s="805"/>
      <c r="V84" s="805"/>
      <c r="W84" s="805"/>
      <c r="X84" s="805"/>
      <c r="Y84" s="805"/>
      <c r="Z84" s="805"/>
      <c r="AA84" s="805"/>
      <c r="AB84" s="805"/>
      <c r="AC84" s="805"/>
      <c r="AD84" s="805"/>
      <c r="AE84" s="805"/>
      <c r="AF84" s="805"/>
      <c r="AG84" s="805"/>
      <c r="AH84" s="805"/>
      <c r="AI84" s="805"/>
      <c r="AJ84" s="805"/>
      <c r="AK84" s="805"/>
      <c r="AL84" s="805"/>
      <c r="AM84" s="805"/>
      <c r="AN84" s="805"/>
      <c r="AO84" s="805"/>
      <c r="AP84" s="805"/>
      <c r="AQ84" s="805"/>
      <c r="AR84" s="805"/>
      <c r="AS84" s="805"/>
      <c r="AT84" s="805"/>
      <c r="AU84" s="805"/>
      <c r="AV84" s="805"/>
      <c r="AW84" s="805"/>
      <c r="AX84" s="805"/>
      <c r="AY84" s="805"/>
      <c r="AZ84" s="805"/>
      <c r="BA84" s="805"/>
      <c r="BB84" s="805"/>
      <c r="BC84" s="805"/>
      <c r="BD84" s="805"/>
      <c r="BE84" s="805"/>
      <c r="BF84" s="805"/>
      <c r="BG84" s="805"/>
      <c r="BH84" s="805"/>
      <c r="BI84" s="805"/>
      <c r="BJ84" s="805"/>
      <c r="BK84" s="805"/>
      <c r="BL84" s="805"/>
      <c r="BM84" s="805"/>
      <c r="BN84" s="805"/>
      <c r="BO84" s="624"/>
      <c r="BP84" s="624"/>
      <c r="BQ84" s="624"/>
      <c r="BR84" s="624"/>
      <c r="BS84" s="624"/>
      <c r="BT84" s="624"/>
      <c r="BU84" s="624"/>
      <c r="BV84" s="624"/>
      <c r="BW84" s="624"/>
      <c r="BX84" s="624"/>
      <c r="BY84" s="678"/>
      <c r="BZ84" s="806"/>
      <c r="CA84" s="652"/>
      <c r="CB84" s="641"/>
    </row>
    <row r="85" spans="1:84" s="640" customFormat="1" ht="30" customHeight="1">
      <c r="B85" s="638"/>
      <c r="F85" s="801"/>
      <c r="G85" s="805"/>
      <c r="H85" s="805"/>
      <c r="I85" s="804" t="s">
        <v>905</v>
      </c>
      <c r="J85" s="805"/>
      <c r="K85" s="624"/>
      <c r="L85" s="805"/>
      <c r="M85" s="805"/>
      <c r="N85" s="805"/>
      <c r="O85" s="805"/>
      <c r="P85" s="805"/>
      <c r="Q85" s="805"/>
      <c r="R85" s="805"/>
      <c r="S85" s="805"/>
      <c r="T85" s="805"/>
      <c r="U85" s="805"/>
      <c r="V85" s="805"/>
      <c r="W85" s="805"/>
      <c r="X85" s="805"/>
      <c r="Y85" s="805"/>
      <c r="Z85" s="805"/>
      <c r="AA85" s="805"/>
      <c r="AB85" s="805"/>
      <c r="AC85" s="805"/>
      <c r="AD85" s="805"/>
      <c r="AE85" s="805"/>
      <c r="AF85" s="805"/>
      <c r="AG85" s="805"/>
      <c r="AH85" s="805"/>
      <c r="AI85" s="805"/>
      <c r="AJ85" s="805"/>
      <c r="AK85" s="805"/>
      <c r="AL85" s="805"/>
      <c r="AM85" s="805"/>
      <c r="AN85" s="805"/>
      <c r="AO85" s="805"/>
      <c r="AP85" s="805"/>
      <c r="AQ85" s="805"/>
      <c r="AR85" s="805"/>
      <c r="AS85" s="805"/>
      <c r="AT85" s="805"/>
      <c r="AU85" s="805"/>
      <c r="AV85" s="805"/>
      <c r="AW85" s="805"/>
      <c r="AX85" s="805"/>
      <c r="AY85" s="805"/>
      <c r="AZ85" s="805"/>
      <c r="BA85" s="805"/>
      <c r="BB85" s="805"/>
      <c r="BC85" s="805"/>
      <c r="BD85" s="805"/>
      <c r="BE85" s="805"/>
      <c r="BF85" s="805"/>
      <c r="BG85" s="805"/>
      <c r="BH85" s="805"/>
      <c r="BI85" s="805"/>
      <c r="BJ85" s="805"/>
      <c r="BK85" s="805"/>
      <c r="BL85" s="805"/>
      <c r="BM85" s="805"/>
      <c r="BN85" s="805"/>
      <c r="BO85" s="624"/>
      <c r="BP85" s="624"/>
      <c r="BQ85" s="624"/>
      <c r="BR85" s="624"/>
      <c r="BS85" s="624"/>
      <c r="BT85" s="624"/>
      <c r="BU85" s="624"/>
      <c r="BV85" s="624"/>
      <c r="BW85" s="624"/>
      <c r="BX85" s="624"/>
      <c r="BY85" s="678"/>
      <c r="BZ85" s="806"/>
      <c r="CA85" s="652"/>
      <c r="CB85" s="641"/>
    </row>
    <row r="86" spans="1:84" s="640" customFormat="1" ht="20.100000000000001" customHeight="1" thickBot="1">
      <c r="B86" s="638"/>
      <c r="F86" s="807"/>
      <c r="G86" s="808"/>
      <c r="H86" s="809"/>
      <c r="I86" s="809"/>
      <c r="J86" s="703"/>
      <c r="K86" s="809"/>
      <c r="L86" s="809"/>
      <c r="M86" s="809"/>
      <c r="N86" s="809"/>
      <c r="O86" s="809"/>
      <c r="P86" s="809"/>
      <c r="Q86" s="809"/>
      <c r="R86" s="809"/>
      <c r="S86" s="809"/>
      <c r="T86" s="809"/>
      <c r="U86" s="809"/>
      <c r="V86" s="809"/>
      <c r="W86" s="809"/>
      <c r="X86" s="809"/>
      <c r="Y86" s="809"/>
      <c r="Z86" s="809"/>
      <c r="AA86" s="809"/>
      <c r="AB86" s="809"/>
      <c r="AC86" s="809"/>
      <c r="AD86" s="809"/>
      <c r="AE86" s="809"/>
      <c r="AF86" s="809"/>
      <c r="AG86" s="809"/>
      <c r="AH86" s="809"/>
      <c r="AI86" s="809"/>
      <c r="AJ86" s="809"/>
      <c r="AK86" s="809"/>
      <c r="AL86" s="809"/>
      <c r="AM86" s="809"/>
      <c r="AN86" s="809"/>
      <c r="AO86" s="809"/>
      <c r="AP86" s="809"/>
      <c r="AQ86" s="809"/>
      <c r="AR86" s="809"/>
      <c r="AS86" s="809"/>
      <c r="AT86" s="809"/>
      <c r="AU86" s="809"/>
      <c r="AV86" s="809"/>
      <c r="AW86" s="809"/>
      <c r="AX86" s="809"/>
      <c r="AY86" s="809"/>
      <c r="AZ86" s="809"/>
      <c r="BA86" s="809"/>
      <c r="BB86" s="809"/>
      <c r="BC86" s="809"/>
      <c r="BD86" s="809"/>
      <c r="BE86" s="809"/>
      <c r="BF86" s="809"/>
      <c r="BG86" s="809"/>
      <c r="BH86" s="809"/>
      <c r="BI86" s="809"/>
      <c r="BJ86" s="809"/>
      <c r="BK86" s="809"/>
      <c r="BL86" s="809"/>
      <c r="BM86" s="809"/>
      <c r="BN86" s="809"/>
      <c r="BO86" s="788"/>
      <c r="BP86" s="788"/>
      <c r="BQ86" s="788"/>
      <c r="BR86" s="788"/>
      <c r="BS86" s="788"/>
      <c r="BT86" s="788"/>
      <c r="BU86" s="788"/>
      <c r="BV86" s="788"/>
      <c r="BW86" s="788"/>
      <c r="BX86" s="788"/>
      <c r="BY86" s="810"/>
      <c r="BZ86" s="811"/>
      <c r="CA86" s="652"/>
      <c r="CB86" s="641"/>
    </row>
    <row r="87" spans="1:84" s="640" customFormat="1" ht="30" customHeight="1" thickBot="1">
      <c r="B87" s="812"/>
      <c r="F87" s="813"/>
      <c r="G87" s="813"/>
      <c r="H87" s="814"/>
      <c r="I87" s="814"/>
      <c r="J87" s="814"/>
      <c r="K87" s="814"/>
      <c r="L87" s="814"/>
      <c r="M87" s="814"/>
      <c r="N87" s="814"/>
      <c r="O87" s="814"/>
      <c r="P87" s="814"/>
      <c r="Q87" s="814"/>
      <c r="R87" s="814"/>
      <c r="S87" s="814"/>
      <c r="T87" s="814"/>
      <c r="U87" s="814"/>
      <c r="V87" s="814"/>
      <c r="W87" s="814"/>
      <c r="X87" s="814"/>
      <c r="Y87" s="814"/>
      <c r="Z87" s="814"/>
      <c r="AA87" s="814"/>
      <c r="AB87" s="814"/>
      <c r="AC87" s="814"/>
      <c r="AD87" s="814"/>
      <c r="AE87" s="814"/>
      <c r="AF87" s="814"/>
      <c r="AG87" s="814"/>
      <c r="AH87" s="814"/>
      <c r="AI87" s="814"/>
      <c r="AJ87" s="814"/>
      <c r="AK87" s="814"/>
      <c r="AL87" s="814"/>
      <c r="AM87" s="814"/>
      <c r="AN87" s="814"/>
      <c r="AO87" s="814"/>
      <c r="AP87" s="814"/>
      <c r="AQ87" s="814"/>
      <c r="AR87" s="814"/>
      <c r="AS87" s="814"/>
      <c r="AT87" s="814"/>
      <c r="AU87" s="814"/>
      <c r="AV87" s="814"/>
      <c r="AW87" s="814"/>
      <c r="AX87" s="814"/>
      <c r="AY87" s="814"/>
      <c r="AZ87" s="814"/>
      <c r="BA87" s="814"/>
      <c r="BB87" s="814"/>
      <c r="BC87" s="814"/>
      <c r="BD87" s="814"/>
      <c r="BE87" s="814"/>
      <c r="BF87" s="814"/>
      <c r="BG87" s="814"/>
      <c r="BH87" s="814"/>
      <c r="BI87" s="814"/>
      <c r="BJ87" s="814"/>
      <c r="BK87" s="814"/>
      <c r="BL87" s="814"/>
      <c r="BM87" s="814"/>
      <c r="BN87" s="814"/>
      <c r="BO87" s="815"/>
      <c r="BP87" s="815"/>
      <c r="BQ87" s="815"/>
      <c r="BR87" s="815"/>
      <c r="BS87" s="815"/>
      <c r="BT87" s="815"/>
      <c r="BU87" s="815"/>
      <c r="BV87" s="815"/>
      <c r="BW87" s="815"/>
      <c r="BX87" s="815"/>
      <c r="BY87" s="815"/>
      <c r="BZ87" s="815"/>
      <c r="CA87" s="816"/>
      <c r="CB87" s="817"/>
      <c r="CC87" s="638"/>
      <c r="CD87" s="652"/>
      <c r="CE87" s="652"/>
      <c r="CF87" s="652"/>
    </row>
    <row r="88" spans="1:84" s="645" customFormat="1" ht="30" customHeight="1">
      <c r="B88" s="818"/>
      <c r="C88" s="818"/>
      <c r="D88" s="818"/>
      <c r="E88" s="818"/>
      <c r="F88" s="818"/>
      <c r="G88" s="818"/>
      <c r="H88" s="818"/>
      <c r="I88" s="818"/>
      <c r="J88" s="818"/>
      <c r="K88" s="818"/>
      <c r="L88" s="818"/>
      <c r="M88" s="818"/>
      <c r="N88" s="818"/>
      <c r="O88" s="818"/>
      <c r="P88" s="818"/>
      <c r="Q88" s="818"/>
      <c r="R88" s="818"/>
      <c r="S88" s="818"/>
      <c r="T88" s="818"/>
      <c r="U88" s="818"/>
      <c r="V88" s="818"/>
      <c r="W88" s="818"/>
      <c r="X88" s="818"/>
      <c r="Y88" s="818"/>
      <c r="Z88" s="818"/>
      <c r="AA88" s="818"/>
      <c r="AB88" s="818"/>
      <c r="AC88" s="818"/>
      <c r="AD88" s="818"/>
      <c r="AE88" s="818"/>
      <c r="AF88" s="818"/>
      <c r="AG88" s="818"/>
      <c r="AH88" s="818"/>
      <c r="AI88" s="818"/>
      <c r="AJ88" s="818"/>
      <c r="AK88" s="818"/>
      <c r="AL88" s="818"/>
      <c r="AM88" s="818"/>
      <c r="AN88" s="818"/>
      <c r="AO88" s="818"/>
      <c r="AP88" s="818"/>
      <c r="AQ88" s="818"/>
      <c r="AR88" s="818"/>
      <c r="AS88" s="818"/>
      <c r="AT88" s="818"/>
      <c r="AU88" s="818"/>
      <c r="AV88" s="818"/>
      <c r="AW88" s="818"/>
      <c r="AX88" s="818"/>
      <c r="AY88" s="818"/>
      <c r="AZ88" s="818"/>
      <c r="BA88" s="818"/>
      <c r="BB88" s="818"/>
      <c r="BC88" s="818"/>
      <c r="BD88" s="818"/>
      <c r="BE88" s="818"/>
      <c r="BF88" s="818"/>
      <c r="BG88" s="818"/>
      <c r="BH88" s="818"/>
      <c r="BI88" s="818"/>
      <c r="BJ88" s="818"/>
      <c r="BK88" s="818"/>
      <c r="BL88" s="818"/>
      <c r="BM88" s="818"/>
      <c r="BN88" s="818"/>
      <c r="BO88" s="818"/>
      <c r="BP88" s="818"/>
      <c r="BQ88" s="818"/>
      <c r="BR88" s="818"/>
      <c r="BS88" s="818"/>
      <c r="BT88" s="818"/>
      <c r="BU88" s="818"/>
      <c r="BV88" s="818"/>
      <c r="BW88" s="818"/>
      <c r="BX88" s="818"/>
      <c r="BY88" s="818"/>
      <c r="BZ88" s="818"/>
      <c r="CA88" s="818"/>
      <c r="CB88" s="818"/>
      <c r="CC88" s="647"/>
    </row>
    <row r="89" spans="1:84" ht="30" customHeight="1">
      <c r="A89" s="1661">
        <v>4</v>
      </c>
      <c r="B89" s="1661"/>
      <c r="C89" s="1661"/>
      <c r="D89" s="1661"/>
      <c r="E89" s="1661"/>
      <c r="F89" s="1661"/>
      <c r="G89" s="1661"/>
      <c r="H89" s="1661"/>
      <c r="I89" s="1661"/>
      <c r="J89" s="1661"/>
      <c r="K89" s="1661"/>
      <c r="L89" s="1661"/>
      <c r="M89" s="1661"/>
      <c r="N89" s="1661"/>
      <c r="O89" s="1661"/>
      <c r="P89" s="1661"/>
      <c r="Q89" s="1661"/>
      <c r="R89" s="1661"/>
      <c r="S89" s="1661"/>
      <c r="T89" s="1661"/>
      <c r="U89" s="1661"/>
      <c r="V89" s="1661"/>
      <c r="W89" s="1661"/>
      <c r="X89" s="1661"/>
      <c r="Y89" s="1661"/>
      <c r="Z89" s="1661"/>
      <c r="AA89" s="1661"/>
      <c r="AB89" s="1661"/>
      <c r="AC89" s="1661"/>
      <c r="AD89" s="1661"/>
      <c r="AE89" s="1661"/>
      <c r="AF89" s="1661"/>
      <c r="AG89" s="1661"/>
      <c r="AH89" s="1661"/>
      <c r="AI89" s="1661"/>
      <c r="AJ89" s="1661"/>
      <c r="AK89" s="1661"/>
      <c r="AL89" s="1661"/>
      <c r="AM89" s="1661"/>
      <c r="AN89" s="1661"/>
      <c r="AO89" s="1661"/>
      <c r="AP89" s="1661"/>
      <c r="AQ89" s="1661"/>
      <c r="AR89" s="1661"/>
      <c r="AS89" s="1661"/>
      <c r="AT89" s="1661"/>
      <c r="AU89" s="1661"/>
      <c r="AV89" s="1661"/>
      <c r="AW89" s="1661"/>
      <c r="AX89" s="1661"/>
      <c r="AY89" s="1661"/>
      <c r="AZ89" s="1661"/>
      <c r="BA89" s="1661"/>
      <c r="BB89" s="1661"/>
      <c r="BC89" s="1661"/>
      <c r="BD89" s="1661"/>
      <c r="BE89" s="1661"/>
      <c r="BF89" s="1661"/>
      <c r="BG89" s="1661"/>
      <c r="BH89" s="1661"/>
      <c r="BI89" s="1661"/>
      <c r="BJ89" s="1661"/>
      <c r="BK89" s="1661"/>
      <c r="BL89" s="1661"/>
      <c r="BM89" s="1661"/>
      <c r="BN89" s="1661"/>
      <c r="BO89" s="1661"/>
      <c r="BP89" s="1661"/>
      <c r="BQ89" s="1661"/>
      <c r="BR89" s="1661"/>
      <c r="BS89" s="1661"/>
      <c r="BT89" s="1661"/>
      <c r="BU89" s="1661"/>
      <c r="BV89" s="1661"/>
      <c r="BW89" s="1661"/>
      <c r="BX89" s="1661"/>
      <c r="BY89" s="1661"/>
      <c r="BZ89" s="1661"/>
      <c r="CA89" s="1661"/>
      <c r="CB89" s="1661"/>
      <c r="CC89" s="1661"/>
    </row>
    <row r="90" spans="1:84" ht="30" customHeight="1">
      <c r="A90" s="1661"/>
      <c r="B90" s="1661"/>
      <c r="C90" s="1661"/>
      <c r="D90" s="1661"/>
      <c r="E90" s="1661"/>
      <c r="F90" s="1661"/>
      <c r="G90" s="1661"/>
      <c r="H90" s="1661"/>
      <c r="I90" s="1661"/>
      <c r="J90" s="1661"/>
      <c r="K90" s="1661"/>
      <c r="L90" s="1661"/>
      <c r="M90" s="1661"/>
      <c r="N90" s="1661"/>
      <c r="O90" s="1661"/>
      <c r="P90" s="1661"/>
      <c r="Q90" s="1661"/>
      <c r="R90" s="1661"/>
      <c r="S90" s="1661"/>
      <c r="T90" s="1661"/>
      <c r="U90" s="1661"/>
      <c r="V90" s="1661"/>
      <c r="W90" s="1661"/>
      <c r="X90" s="1661"/>
      <c r="Y90" s="1661"/>
      <c r="Z90" s="1661"/>
      <c r="AA90" s="1661"/>
      <c r="AB90" s="1661"/>
      <c r="AC90" s="1661"/>
      <c r="AD90" s="1661"/>
      <c r="AE90" s="1661"/>
      <c r="AF90" s="1661"/>
      <c r="AG90" s="1661"/>
      <c r="AH90" s="1661"/>
      <c r="AI90" s="1661"/>
      <c r="AJ90" s="1661"/>
      <c r="AK90" s="1661"/>
      <c r="AL90" s="1661"/>
      <c r="AM90" s="1661"/>
      <c r="AN90" s="1661"/>
      <c r="AO90" s="1661"/>
      <c r="AP90" s="1661"/>
      <c r="AQ90" s="1661"/>
      <c r="AR90" s="1661"/>
      <c r="AS90" s="1661"/>
      <c r="AT90" s="1661"/>
      <c r="AU90" s="1661"/>
      <c r="AV90" s="1661"/>
      <c r="AW90" s="1661"/>
      <c r="AX90" s="1661"/>
      <c r="AY90" s="1661"/>
      <c r="AZ90" s="1661"/>
      <c r="BA90" s="1661"/>
      <c r="BB90" s="1661"/>
      <c r="BC90" s="1661"/>
      <c r="BD90" s="1661"/>
      <c r="BE90" s="1661"/>
      <c r="BF90" s="1661"/>
      <c r="BG90" s="1661"/>
      <c r="BH90" s="1661"/>
      <c r="BI90" s="1661"/>
      <c r="BJ90" s="1661"/>
      <c r="BK90" s="1661"/>
      <c r="BL90" s="1661"/>
      <c r="BM90" s="1661"/>
      <c r="BN90" s="1661"/>
      <c r="BO90" s="1661"/>
      <c r="BP90" s="1661"/>
      <c r="BQ90" s="1661"/>
      <c r="BR90" s="1661"/>
      <c r="BS90" s="1661"/>
      <c r="BT90" s="1661"/>
      <c r="BU90" s="1661"/>
      <c r="BV90" s="1661"/>
      <c r="BW90" s="1661"/>
      <c r="BX90" s="1661"/>
      <c r="BY90" s="1661"/>
      <c r="BZ90" s="1661"/>
      <c r="CA90" s="1661"/>
      <c r="CB90" s="1661"/>
      <c r="CC90" s="1661"/>
    </row>
  </sheetData>
  <mergeCells count="31">
    <mergeCell ref="BY13:CA13"/>
    <mergeCell ref="E3:F4"/>
    <mergeCell ref="AY9:AY10"/>
    <mergeCell ref="BA9:BC10"/>
    <mergeCell ref="AY12:AY13"/>
    <mergeCell ref="BA12:BC13"/>
    <mergeCell ref="AY15:AY16"/>
    <mergeCell ref="BA15:BC16"/>
    <mergeCell ref="AY18:AY19"/>
    <mergeCell ref="BA18:BC19"/>
    <mergeCell ref="AY21:AY22"/>
    <mergeCell ref="BA21:BC22"/>
    <mergeCell ref="AB42:AF43"/>
    <mergeCell ref="AY24:AY25"/>
    <mergeCell ref="BA24:BC25"/>
    <mergeCell ref="AY27:AY28"/>
    <mergeCell ref="BA27:BC28"/>
    <mergeCell ref="AY30:AY31"/>
    <mergeCell ref="BA30:BC31"/>
    <mergeCell ref="H42:H43"/>
    <mergeCell ref="J42:L43"/>
    <mergeCell ref="M42:R43"/>
    <mergeCell ref="W42:W43"/>
    <mergeCell ref="Y42:AA43"/>
    <mergeCell ref="A89:CC90"/>
    <mergeCell ref="H67:H68"/>
    <mergeCell ref="J67:L68"/>
    <mergeCell ref="M67:S68"/>
    <mergeCell ref="W67:W68"/>
    <mergeCell ref="Y67:AA68"/>
    <mergeCell ref="AB67:AG68"/>
  </mergeCells>
  <pageMargins left="0.39370078740157483" right="0.39370078740157483" top="0.51181102362204722" bottom="0.51181102362204722" header="0" footer="0"/>
  <pageSetup paperSize="9" scale="3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tabColor rgb="FFFFC000"/>
  </sheetPr>
  <dimension ref="A1:BR90"/>
  <sheetViews>
    <sheetView showGridLines="0" view="pageBreakPreview" topLeftCell="A48" zoomScale="40" zoomScaleNormal="44" zoomScaleSheetLayoutView="40" workbookViewId="0">
      <selection activeCell="CB34" sqref="CB34"/>
    </sheetView>
  </sheetViews>
  <sheetFormatPr defaultColWidth="2.109375" defaultRowHeight="32.25" customHeight="1"/>
  <cols>
    <col min="1" max="1" width="3.5546875" style="585" customWidth="1"/>
    <col min="2" max="4" width="2.5546875" style="585" customWidth="1"/>
    <col min="5" max="7" width="9.5546875" style="585" customWidth="1"/>
    <col min="8" max="45" width="3.44140625" style="585" customWidth="1"/>
    <col min="46" max="57" width="9.5546875" style="585" customWidth="1"/>
    <col min="58" max="59" width="3.44140625" style="585" customWidth="1"/>
    <col min="60" max="60" width="2.5546875" style="585" customWidth="1"/>
    <col min="61" max="65" width="2.109375" style="585"/>
    <col min="66" max="66" width="2.109375" style="585" customWidth="1"/>
    <col min="67" max="67" width="2.109375" style="585"/>
    <col min="68" max="68" width="21.88671875" style="585" customWidth="1"/>
    <col min="69" max="226" width="2.109375" style="585"/>
    <col min="227" max="227" width="3.44140625" style="585" customWidth="1"/>
    <col min="228" max="228" width="8.44140625" style="585" bestFit="1" customWidth="1"/>
    <col min="229" max="229" width="3.44140625" style="585" customWidth="1"/>
    <col min="230" max="233" width="1.44140625" style="585" customWidth="1"/>
    <col min="234" max="315" width="3.44140625" style="585" customWidth="1"/>
    <col min="316" max="482" width="2.109375" style="585"/>
    <col min="483" max="483" width="3.44140625" style="585" customWidth="1"/>
    <col min="484" max="484" width="8.44140625" style="585" bestFit="1" customWidth="1"/>
    <col min="485" max="485" width="3.44140625" style="585" customWidth="1"/>
    <col min="486" max="489" width="1.44140625" style="585" customWidth="1"/>
    <col min="490" max="571" width="3.44140625" style="585" customWidth="1"/>
    <col min="572" max="738" width="2.109375" style="585"/>
    <col min="739" max="739" width="3.44140625" style="585" customWidth="1"/>
    <col min="740" max="740" width="8.44140625" style="585" bestFit="1" customWidth="1"/>
    <col min="741" max="741" width="3.44140625" style="585" customWidth="1"/>
    <col min="742" max="745" width="1.44140625" style="585" customWidth="1"/>
    <col min="746" max="827" width="3.44140625" style="585" customWidth="1"/>
    <col min="828" max="994" width="2.109375" style="585"/>
    <col min="995" max="995" width="3.44140625" style="585" customWidth="1"/>
    <col min="996" max="996" width="8.44140625" style="585" bestFit="1" customWidth="1"/>
    <col min="997" max="997" width="3.44140625" style="585" customWidth="1"/>
    <col min="998" max="1001" width="1.44140625" style="585" customWidth="1"/>
    <col min="1002" max="1083" width="3.44140625" style="585" customWidth="1"/>
    <col min="1084" max="1250" width="2.109375" style="585"/>
    <col min="1251" max="1251" width="3.44140625" style="585" customWidth="1"/>
    <col min="1252" max="1252" width="8.44140625" style="585" bestFit="1" customWidth="1"/>
    <col min="1253" max="1253" width="3.44140625" style="585" customWidth="1"/>
    <col min="1254" max="1257" width="1.44140625" style="585" customWidth="1"/>
    <col min="1258" max="1339" width="3.44140625" style="585" customWidth="1"/>
    <col min="1340" max="1506" width="2.109375" style="585"/>
    <col min="1507" max="1507" width="3.44140625" style="585" customWidth="1"/>
    <col min="1508" max="1508" width="8.44140625" style="585" bestFit="1" customWidth="1"/>
    <col min="1509" max="1509" width="3.44140625" style="585" customWidth="1"/>
    <col min="1510" max="1513" width="1.44140625" style="585" customWidth="1"/>
    <col min="1514" max="1595" width="3.44140625" style="585" customWidth="1"/>
    <col min="1596" max="1762" width="2.109375" style="585"/>
    <col min="1763" max="1763" width="3.44140625" style="585" customWidth="1"/>
    <col min="1764" max="1764" width="8.44140625" style="585" bestFit="1" customWidth="1"/>
    <col min="1765" max="1765" width="3.44140625" style="585" customWidth="1"/>
    <col min="1766" max="1769" width="1.44140625" style="585" customWidth="1"/>
    <col min="1770" max="1851" width="3.44140625" style="585" customWidth="1"/>
    <col min="1852" max="2018" width="2.109375" style="585"/>
    <col min="2019" max="2019" width="3.44140625" style="585" customWidth="1"/>
    <col min="2020" max="2020" width="8.44140625" style="585" bestFit="1" customWidth="1"/>
    <col min="2021" max="2021" width="3.44140625" style="585" customWidth="1"/>
    <col min="2022" max="2025" width="1.44140625" style="585" customWidth="1"/>
    <col min="2026" max="2107" width="3.44140625" style="585" customWidth="1"/>
    <col min="2108" max="2274" width="2.109375" style="585"/>
    <col min="2275" max="2275" width="3.44140625" style="585" customWidth="1"/>
    <col min="2276" max="2276" width="8.44140625" style="585" bestFit="1" customWidth="1"/>
    <col min="2277" max="2277" width="3.44140625" style="585" customWidth="1"/>
    <col min="2278" max="2281" width="1.44140625" style="585" customWidth="1"/>
    <col min="2282" max="2363" width="3.44140625" style="585" customWidth="1"/>
    <col min="2364" max="2530" width="2.109375" style="585"/>
    <col min="2531" max="2531" width="3.44140625" style="585" customWidth="1"/>
    <col min="2532" max="2532" width="8.44140625" style="585" bestFit="1" customWidth="1"/>
    <col min="2533" max="2533" width="3.44140625" style="585" customWidth="1"/>
    <col min="2534" max="2537" width="1.44140625" style="585" customWidth="1"/>
    <col min="2538" max="2619" width="3.44140625" style="585" customWidth="1"/>
    <col min="2620" max="2786" width="2.109375" style="585"/>
    <col min="2787" max="2787" width="3.44140625" style="585" customWidth="1"/>
    <col min="2788" max="2788" width="8.44140625" style="585" bestFit="1" customWidth="1"/>
    <col min="2789" max="2789" width="3.44140625" style="585" customWidth="1"/>
    <col min="2790" max="2793" width="1.44140625" style="585" customWidth="1"/>
    <col min="2794" max="2875" width="3.44140625" style="585" customWidth="1"/>
    <col min="2876" max="3042" width="2.109375" style="585"/>
    <col min="3043" max="3043" width="3.44140625" style="585" customWidth="1"/>
    <col min="3044" max="3044" width="8.44140625" style="585" bestFit="1" customWidth="1"/>
    <col min="3045" max="3045" width="3.44140625" style="585" customWidth="1"/>
    <col min="3046" max="3049" width="1.44140625" style="585" customWidth="1"/>
    <col min="3050" max="3131" width="3.44140625" style="585" customWidth="1"/>
    <col min="3132" max="3298" width="2.109375" style="585"/>
    <col min="3299" max="3299" width="3.44140625" style="585" customWidth="1"/>
    <col min="3300" max="3300" width="8.44140625" style="585" bestFit="1" customWidth="1"/>
    <col min="3301" max="3301" width="3.44140625" style="585" customWidth="1"/>
    <col min="3302" max="3305" width="1.44140625" style="585" customWidth="1"/>
    <col min="3306" max="3387" width="3.44140625" style="585" customWidth="1"/>
    <col min="3388" max="3554" width="2.109375" style="585"/>
    <col min="3555" max="3555" width="3.44140625" style="585" customWidth="1"/>
    <col min="3556" max="3556" width="8.44140625" style="585" bestFit="1" customWidth="1"/>
    <col min="3557" max="3557" width="3.44140625" style="585" customWidth="1"/>
    <col min="3558" max="3561" width="1.44140625" style="585" customWidth="1"/>
    <col min="3562" max="3643" width="3.44140625" style="585" customWidth="1"/>
    <col min="3644" max="3810" width="2.109375" style="585"/>
    <col min="3811" max="3811" width="3.44140625" style="585" customWidth="1"/>
    <col min="3812" max="3812" width="8.44140625" style="585" bestFit="1" customWidth="1"/>
    <col min="3813" max="3813" width="3.44140625" style="585" customWidth="1"/>
    <col min="3814" max="3817" width="1.44140625" style="585" customWidth="1"/>
    <col min="3818" max="3899" width="3.44140625" style="585" customWidth="1"/>
    <col min="3900" max="4066" width="2.109375" style="585"/>
    <col min="4067" max="4067" width="3.44140625" style="585" customWidth="1"/>
    <col min="4068" max="4068" width="8.44140625" style="585" bestFit="1" customWidth="1"/>
    <col min="4069" max="4069" width="3.44140625" style="585" customWidth="1"/>
    <col min="4070" max="4073" width="1.44140625" style="585" customWidth="1"/>
    <col min="4074" max="4155" width="3.44140625" style="585" customWidth="1"/>
    <col min="4156" max="4322" width="2.109375" style="585"/>
    <col min="4323" max="4323" width="3.44140625" style="585" customWidth="1"/>
    <col min="4324" max="4324" width="8.44140625" style="585" bestFit="1" customWidth="1"/>
    <col min="4325" max="4325" width="3.44140625" style="585" customWidth="1"/>
    <col min="4326" max="4329" width="1.44140625" style="585" customWidth="1"/>
    <col min="4330" max="4411" width="3.44140625" style="585" customWidth="1"/>
    <col min="4412" max="4578" width="2.109375" style="585"/>
    <col min="4579" max="4579" width="3.44140625" style="585" customWidth="1"/>
    <col min="4580" max="4580" width="8.44140625" style="585" bestFit="1" customWidth="1"/>
    <col min="4581" max="4581" width="3.44140625" style="585" customWidth="1"/>
    <col min="4582" max="4585" width="1.44140625" style="585" customWidth="1"/>
    <col min="4586" max="4667" width="3.44140625" style="585" customWidth="1"/>
    <col min="4668" max="4834" width="2.109375" style="585"/>
    <col min="4835" max="4835" width="3.44140625" style="585" customWidth="1"/>
    <col min="4836" max="4836" width="8.44140625" style="585" bestFit="1" customWidth="1"/>
    <col min="4837" max="4837" width="3.44140625" style="585" customWidth="1"/>
    <col min="4838" max="4841" width="1.44140625" style="585" customWidth="1"/>
    <col min="4842" max="4923" width="3.44140625" style="585" customWidth="1"/>
    <col min="4924" max="5090" width="2.109375" style="585"/>
    <col min="5091" max="5091" width="3.44140625" style="585" customWidth="1"/>
    <col min="5092" max="5092" width="8.44140625" style="585" bestFit="1" customWidth="1"/>
    <col min="5093" max="5093" width="3.44140625" style="585" customWidth="1"/>
    <col min="5094" max="5097" width="1.44140625" style="585" customWidth="1"/>
    <col min="5098" max="5179" width="3.44140625" style="585" customWidth="1"/>
    <col min="5180" max="5346" width="2.109375" style="585"/>
    <col min="5347" max="5347" width="3.44140625" style="585" customWidth="1"/>
    <col min="5348" max="5348" width="8.44140625" style="585" bestFit="1" customWidth="1"/>
    <col min="5349" max="5349" width="3.44140625" style="585" customWidth="1"/>
    <col min="5350" max="5353" width="1.44140625" style="585" customWidth="1"/>
    <col min="5354" max="5435" width="3.44140625" style="585" customWidth="1"/>
    <col min="5436" max="5602" width="2.109375" style="585"/>
    <col min="5603" max="5603" width="3.44140625" style="585" customWidth="1"/>
    <col min="5604" max="5604" width="8.44140625" style="585" bestFit="1" customWidth="1"/>
    <col min="5605" max="5605" width="3.44140625" style="585" customWidth="1"/>
    <col min="5606" max="5609" width="1.44140625" style="585" customWidth="1"/>
    <col min="5610" max="5691" width="3.44140625" style="585" customWidth="1"/>
    <col min="5692" max="5858" width="2.109375" style="585"/>
    <col min="5859" max="5859" width="3.44140625" style="585" customWidth="1"/>
    <col min="5860" max="5860" width="8.44140625" style="585" bestFit="1" customWidth="1"/>
    <col min="5861" max="5861" width="3.44140625" style="585" customWidth="1"/>
    <col min="5862" max="5865" width="1.44140625" style="585" customWidth="1"/>
    <col min="5866" max="5947" width="3.44140625" style="585" customWidth="1"/>
    <col min="5948" max="6114" width="2.109375" style="585"/>
    <col min="6115" max="6115" width="3.44140625" style="585" customWidth="1"/>
    <col min="6116" max="6116" width="8.44140625" style="585" bestFit="1" customWidth="1"/>
    <col min="6117" max="6117" width="3.44140625" style="585" customWidth="1"/>
    <col min="6118" max="6121" width="1.44140625" style="585" customWidth="1"/>
    <col min="6122" max="6203" width="3.44140625" style="585" customWidth="1"/>
    <col min="6204" max="6370" width="2.109375" style="585"/>
    <col min="6371" max="6371" width="3.44140625" style="585" customWidth="1"/>
    <col min="6372" max="6372" width="8.44140625" style="585" bestFit="1" customWidth="1"/>
    <col min="6373" max="6373" width="3.44140625" style="585" customWidth="1"/>
    <col min="6374" max="6377" width="1.44140625" style="585" customWidth="1"/>
    <col min="6378" max="6459" width="3.44140625" style="585" customWidth="1"/>
    <col min="6460" max="6626" width="2.109375" style="585"/>
    <col min="6627" max="6627" width="3.44140625" style="585" customWidth="1"/>
    <col min="6628" max="6628" width="8.44140625" style="585" bestFit="1" customWidth="1"/>
    <col min="6629" max="6629" width="3.44140625" style="585" customWidth="1"/>
    <col min="6630" max="6633" width="1.44140625" style="585" customWidth="1"/>
    <col min="6634" max="6715" width="3.44140625" style="585" customWidth="1"/>
    <col min="6716" max="6882" width="2.109375" style="585"/>
    <col min="6883" max="6883" width="3.44140625" style="585" customWidth="1"/>
    <col min="6884" max="6884" width="8.44140625" style="585" bestFit="1" customWidth="1"/>
    <col min="6885" max="6885" width="3.44140625" style="585" customWidth="1"/>
    <col min="6886" max="6889" width="1.44140625" style="585" customWidth="1"/>
    <col min="6890" max="6971" width="3.44140625" style="585" customWidth="1"/>
    <col min="6972" max="7138" width="2.109375" style="585"/>
    <col min="7139" max="7139" width="3.44140625" style="585" customWidth="1"/>
    <col min="7140" max="7140" width="8.44140625" style="585" bestFit="1" customWidth="1"/>
    <col min="7141" max="7141" width="3.44140625" style="585" customWidth="1"/>
    <col min="7142" max="7145" width="1.44140625" style="585" customWidth="1"/>
    <col min="7146" max="7227" width="3.44140625" style="585" customWidth="1"/>
    <col min="7228" max="7394" width="2.109375" style="585"/>
    <col min="7395" max="7395" width="3.44140625" style="585" customWidth="1"/>
    <col min="7396" max="7396" width="8.44140625" style="585" bestFit="1" customWidth="1"/>
    <col min="7397" max="7397" width="3.44140625" style="585" customWidth="1"/>
    <col min="7398" max="7401" width="1.44140625" style="585" customWidth="1"/>
    <col min="7402" max="7483" width="3.44140625" style="585" customWidth="1"/>
    <col min="7484" max="7650" width="2.109375" style="585"/>
    <col min="7651" max="7651" width="3.44140625" style="585" customWidth="1"/>
    <col min="7652" max="7652" width="8.44140625" style="585" bestFit="1" customWidth="1"/>
    <col min="7653" max="7653" width="3.44140625" style="585" customWidth="1"/>
    <col min="7654" max="7657" width="1.44140625" style="585" customWidth="1"/>
    <col min="7658" max="7739" width="3.44140625" style="585" customWidth="1"/>
    <col min="7740" max="7906" width="2.109375" style="585"/>
    <col min="7907" max="7907" width="3.44140625" style="585" customWidth="1"/>
    <col min="7908" max="7908" width="8.44140625" style="585" bestFit="1" customWidth="1"/>
    <col min="7909" max="7909" width="3.44140625" style="585" customWidth="1"/>
    <col min="7910" max="7913" width="1.44140625" style="585" customWidth="1"/>
    <col min="7914" max="7995" width="3.44140625" style="585" customWidth="1"/>
    <col min="7996" max="8162" width="2.109375" style="585"/>
    <col min="8163" max="8163" width="3.44140625" style="585" customWidth="1"/>
    <col min="8164" max="8164" width="8.44140625" style="585" bestFit="1" customWidth="1"/>
    <col min="8165" max="8165" width="3.44140625" style="585" customWidth="1"/>
    <col min="8166" max="8169" width="1.44140625" style="585" customWidth="1"/>
    <col min="8170" max="8251" width="3.44140625" style="585" customWidth="1"/>
    <col min="8252" max="8418" width="2.109375" style="585"/>
    <col min="8419" max="8419" width="3.44140625" style="585" customWidth="1"/>
    <col min="8420" max="8420" width="8.44140625" style="585" bestFit="1" customWidth="1"/>
    <col min="8421" max="8421" width="3.44140625" style="585" customWidth="1"/>
    <col min="8422" max="8425" width="1.44140625" style="585" customWidth="1"/>
    <col min="8426" max="8507" width="3.44140625" style="585" customWidth="1"/>
    <col min="8508" max="8674" width="2.109375" style="585"/>
    <col min="8675" max="8675" width="3.44140625" style="585" customWidth="1"/>
    <col min="8676" max="8676" width="8.44140625" style="585" bestFit="1" customWidth="1"/>
    <col min="8677" max="8677" width="3.44140625" style="585" customWidth="1"/>
    <col min="8678" max="8681" width="1.44140625" style="585" customWidth="1"/>
    <col min="8682" max="8763" width="3.44140625" style="585" customWidth="1"/>
    <col min="8764" max="8930" width="2.109375" style="585"/>
    <col min="8931" max="8931" width="3.44140625" style="585" customWidth="1"/>
    <col min="8932" max="8932" width="8.44140625" style="585" bestFit="1" customWidth="1"/>
    <col min="8933" max="8933" width="3.44140625" style="585" customWidth="1"/>
    <col min="8934" max="8937" width="1.44140625" style="585" customWidth="1"/>
    <col min="8938" max="9019" width="3.44140625" style="585" customWidth="1"/>
    <col min="9020" max="9186" width="2.109375" style="585"/>
    <col min="9187" max="9187" width="3.44140625" style="585" customWidth="1"/>
    <col min="9188" max="9188" width="8.44140625" style="585" bestFit="1" customWidth="1"/>
    <col min="9189" max="9189" width="3.44140625" style="585" customWidth="1"/>
    <col min="9190" max="9193" width="1.44140625" style="585" customWidth="1"/>
    <col min="9194" max="9275" width="3.44140625" style="585" customWidth="1"/>
    <col min="9276" max="9442" width="2.109375" style="585"/>
    <col min="9443" max="9443" width="3.44140625" style="585" customWidth="1"/>
    <col min="9444" max="9444" width="8.44140625" style="585" bestFit="1" customWidth="1"/>
    <col min="9445" max="9445" width="3.44140625" style="585" customWidth="1"/>
    <col min="9446" max="9449" width="1.44140625" style="585" customWidth="1"/>
    <col min="9450" max="9531" width="3.44140625" style="585" customWidth="1"/>
    <col min="9532" max="9698" width="2.109375" style="585"/>
    <col min="9699" max="9699" width="3.44140625" style="585" customWidth="1"/>
    <col min="9700" max="9700" width="8.44140625" style="585" bestFit="1" customWidth="1"/>
    <col min="9701" max="9701" width="3.44140625" style="585" customWidth="1"/>
    <col min="9702" max="9705" width="1.44140625" style="585" customWidth="1"/>
    <col min="9706" max="9787" width="3.44140625" style="585" customWidth="1"/>
    <col min="9788" max="9954" width="2.109375" style="585"/>
    <col min="9955" max="9955" width="3.44140625" style="585" customWidth="1"/>
    <col min="9956" max="9956" width="8.44140625" style="585" bestFit="1" customWidth="1"/>
    <col min="9957" max="9957" width="3.44140625" style="585" customWidth="1"/>
    <col min="9958" max="9961" width="1.44140625" style="585" customWidth="1"/>
    <col min="9962" max="10043" width="3.44140625" style="585" customWidth="1"/>
    <col min="10044" max="10210" width="2.109375" style="585"/>
    <col min="10211" max="10211" width="3.44140625" style="585" customWidth="1"/>
    <col min="10212" max="10212" width="8.44140625" style="585" bestFit="1" customWidth="1"/>
    <col min="10213" max="10213" width="3.44140625" style="585" customWidth="1"/>
    <col min="10214" max="10217" width="1.44140625" style="585" customWidth="1"/>
    <col min="10218" max="10299" width="3.44140625" style="585" customWidth="1"/>
    <col min="10300" max="10466" width="2.109375" style="585"/>
    <col min="10467" max="10467" width="3.44140625" style="585" customWidth="1"/>
    <col min="10468" max="10468" width="8.44140625" style="585" bestFit="1" customWidth="1"/>
    <col min="10469" max="10469" width="3.44140625" style="585" customWidth="1"/>
    <col min="10470" max="10473" width="1.44140625" style="585" customWidth="1"/>
    <col min="10474" max="10555" width="3.44140625" style="585" customWidth="1"/>
    <col min="10556" max="10722" width="2.109375" style="585"/>
    <col min="10723" max="10723" width="3.44140625" style="585" customWidth="1"/>
    <col min="10724" max="10724" width="8.44140625" style="585" bestFit="1" customWidth="1"/>
    <col min="10725" max="10725" width="3.44140625" style="585" customWidth="1"/>
    <col min="10726" max="10729" width="1.44140625" style="585" customWidth="1"/>
    <col min="10730" max="10811" width="3.44140625" style="585" customWidth="1"/>
    <col min="10812" max="10978" width="2.109375" style="585"/>
    <col min="10979" max="10979" width="3.44140625" style="585" customWidth="1"/>
    <col min="10980" max="10980" width="8.44140625" style="585" bestFit="1" customWidth="1"/>
    <col min="10981" max="10981" width="3.44140625" style="585" customWidth="1"/>
    <col min="10982" max="10985" width="1.44140625" style="585" customWidth="1"/>
    <col min="10986" max="11067" width="3.44140625" style="585" customWidth="1"/>
    <col min="11068" max="11234" width="2.109375" style="585"/>
    <col min="11235" max="11235" width="3.44140625" style="585" customWidth="1"/>
    <col min="11236" max="11236" width="8.44140625" style="585" bestFit="1" customWidth="1"/>
    <col min="11237" max="11237" width="3.44140625" style="585" customWidth="1"/>
    <col min="11238" max="11241" width="1.44140625" style="585" customWidth="1"/>
    <col min="11242" max="11323" width="3.44140625" style="585" customWidth="1"/>
    <col min="11324" max="11490" width="2.109375" style="585"/>
    <col min="11491" max="11491" width="3.44140625" style="585" customWidth="1"/>
    <col min="11492" max="11492" width="8.44140625" style="585" bestFit="1" customWidth="1"/>
    <col min="11493" max="11493" width="3.44140625" style="585" customWidth="1"/>
    <col min="11494" max="11497" width="1.44140625" style="585" customWidth="1"/>
    <col min="11498" max="11579" width="3.44140625" style="585" customWidth="1"/>
    <col min="11580" max="11746" width="2.109375" style="585"/>
    <col min="11747" max="11747" width="3.44140625" style="585" customWidth="1"/>
    <col min="11748" max="11748" width="8.44140625" style="585" bestFit="1" customWidth="1"/>
    <col min="11749" max="11749" width="3.44140625" style="585" customWidth="1"/>
    <col min="11750" max="11753" width="1.44140625" style="585" customWidth="1"/>
    <col min="11754" max="11835" width="3.44140625" style="585" customWidth="1"/>
    <col min="11836" max="12002" width="2.109375" style="585"/>
    <col min="12003" max="12003" width="3.44140625" style="585" customWidth="1"/>
    <col min="12004" max="12004" width="8.44140625" style="585" bestFit="1" customWidth="1"/>
    <col min="12005" max="12005" width="3.44140625" style="585" customWidth="1"/>
    <col min="12006" max="12009" width="1.44140625" style="585" customWidth="1"/>
    <col min="12010" max="12091" width="3.44140625" style="585" customWidth="1"/>
    <col min="12092" max="12258" width="2.109375" style="585"/>
    <col min="12259" max="12259" width="3.44140625" style="585" customWidth="1"/>
    <col min="12260" max="12260" width="8.44140625" style="585" bestFit="1" customWidth="1"/>
    <col min="12261" max="12261" width="3.44140625" style="585" customWidth="1"/>
    <col min="12262" max="12265" width="1.44140625" style="585" customWidth="1"/>
    <col min="12266" max="12347" width="3.44140625" style="585" customWidth="1"/>
    <col min="12348" max="12514" width="2.109375" style="585"/>
    <col min="12515" max="12515" width="3.44140625" style="585" customWidth="1"/>
    <col min="12516" max="12516" width="8.44140625" style="585" bestFit="1" customWidth="1"/>
    <col min="12517" max="12517" width="3.44140625" style="585" customWidth="1"/>
    <col min="12518" max="12521" width="1.44140625" style="585" customWidth="1"/>
    <col min="12522" max="12603" width="3.44140625" style="585" customWidth="1"/>
    <col min="12604" max="12770" width="2.109375" style="585"/>
    <col min="12771" max="12771" width="3.44140625" style="585" customWidth="1"/>
    <col min="12772" max="12772" width="8.44140625" style="585" bestFit="1" customWidth="1"/>
    <col min="12773" max="12773" width="3.44140625" style="585" customWidth="1"/>
    <col min="12774" max="12777" width="1.44140625" style="585" customWidth="1"/>
    <col min="12778" max="12859" width="3.44140625" style="585" customWidth="1"/>
    <col min="12860" max="13026" width="2.109375" style="585"/>
    <col min="13027" max="13027" width="3.44140625" style="585" customWidth="1"/>
    <col min="13028" max="13028" width="8.44140625" style="585" bestFit="1" customWidth="1"/>
    <col min="13029" max="13029" width="3.44140625" style="585" customWidth="1"/>
    <col min="13030" max="13033" width="1.44140625" style="585" customWidth="1"/>
    <col min="13034" max="13115" width="3.44140625" style="585" customWidth="1"/>
    <col min="13116" max="13282" width="2.109375" style="585"/>
    <col min="13283" max="13283" width="3.44140625" style="585" customWidth="1"/>
    <col min="13284" max="13284" width="8.44140625" style="585" bestFit="1" customWidth="1"/>
    <col min="13285" max="13285" width="3.44140625" style="585" customWidth="1"/>
    <col min="13286" max="13289" width="1.44140625" style="585" customWidth="1"/>
    <col min="13290" max="13371" width="3.44140625" style="585" customWidth="1"/>
    <col min="13372" max="13538" width="2.109375" style="585"/>
    <col min="13539" max="13539" width="3.44140625" style="585" customWidth="1"/>
    <col min="13540" max="13540" width="8.44140625" style="585" bestFit="1" customWidth="1"/>
    <col min="13541" max="13541" width="3.44140625" style="585" customWidth="1"/>
    <col min="13542" max="13545" width="1.44140625" style="585" customWidth="1"/>
    <col min="13546" max="13627" width="3.44140625" style="585" customWidth="1"/>
    <col min="13628" max="13794" width="2.109375" style="585"/>
    <col min="13795" max="13795" width="3.44140625" style="585" customWidth="1"/>
    <col min="13796" max="13796" width="8.44140625" style="585" bestFit="1" customWidth="1"/>
    <col min="13797" max="13797" width="3.44140625" style="585" customWidth="1"/>
    <col min="13798" max="13801" width="1.44140625" style="585" customWidth="1"/>
    <col min="13802" max="13883" width="3.44140625" style="585" customWidth="1"/>
    <col min="13884" max="14050" width="2.109375" style="585"/>
    <col min="14051" max="14051" width="3.44140625" style="585" customWidth="1"/>
    <col min="14052" max="14052" width="8.44140625" style="585" bestFit="1" customWidth="1"/>
    <col min="14053" max="14053" width="3.44140625" style="585" customWidth="1"/>
    <col min="14054" max="14057" width="1.44140625" style="585" customWidth="1"/>
    <col min="14058" max="14139" width="3.44140625" style="585" customWidth="1"/>
    <col min="14140" max="14306" width="2.109375" style="585"/>
    <col min="14307" max="14307" width="3.44140625" style="585" customWidth="1"/>
    <col min="14308" max="14308" width="8.44140625" style="585" bestFit="1" customWidth="1"/>
    <col min="14309" max="14309" width="3.44140625" style="585" customWidth="1"/>
    <col min="14310" max="14313" width="1.44140625" style="585" customWidth="1"/>
    <col min="14314" max="14395" width="3.44140625" style="585" customWidth="1"/>
    <col min="14396" max="14562" width="2.109375" style="585"/>
    <col min="14563" max="14563" width="3.44140625" style="585" customWidth="1"/>
    <col min="14564" max="14564" width="8.44140625" style="585" bestFit="1" customWidth="1"/>
    <col min="14565" max="14565" width="3.44140625" style="585" customWidth="1"/>
    <col min="14566" max="14569" width="1.44140625" style="585" customWidth="1"/>
    <col min="14570" max="14651" width="3.44140625" style="585" customWidth="1"/>
    <col min="14652" max="14818" width="2.109375" style="585"/>
    <col min="14819" max="14819" width="3.44140625" style="585" customWidth="1"/>
    <col min="14820" max="14820" width="8.44140625" style="585" bestFit="1" customWidth="1"/>
    <col min="14821" max="14821" width="3.44140625" style="585" customWidth="1"/>
    <col min="14822" max="14825" width="1.44140625" style="585" customWidth="1"/>
    <col min="14826" max="14907" width="3.44140625" style="585" customWidth="1"/>
    <col min="14908" max="15074" width="2.109375" style="585"/>
    <col min="15075" max="15075" width="3.44140625" style="585" customWidth="1"/>
    <col min="15076" max="15076" width="8.44140625" style="585" bestFit="1" customWidth="1"/>
    <col min="15077" max="15077" width="3.44140625" style="585" customWidth="1"/>
    <col min="15078" max="15081" width="1.44140625" style="585" customWidth="1"/>
    <col min="15082" max="15163" width="3.44140625" style="585" customWidth="1"/>
    <col min="15164" max="15330" width="2.109375" style="585"/>
    <col min="15331" max="15331" width="3.44140625" style="585" customWidth="1"/>
    <col min="15332" max="15332" width="8.44140625" style="585" bestFit="1" customWidth="1"/>
    <col min="15333" max="15333" width="3.44140625" style="585" customWidth="1"/>
    <col min="15334" max="15337" width="1.44140625" style="585" customWidth="1"/>
    <col min="15338" max="15419" width="3.44140625" style="585" customWidth="1"/>
    <col min="15420" max="15586" width="2.109375" style="585"/>
    <col min="15587" max="15587" width="3.44140625" style="585" customWidth="1"/>
    <col min="15588" max="15588" width="8.44140625" style="585" bestFit="1" customWidth="1"/>
    <col min="15589" max="15589" width="3.44140625" style="585" customWidth="1"/>
    <col min="15590" max="15593" width="1.44140625" style="585" customWidth="1"/>
    <col min="15594" max="15675" width="3.44140625" style="585" customWidth="1"/>
    <col min="15676" max="15842" width="2.109375" style="585"/>
    <col min="15843" max="15843" width="3.44140625" style="585" customWidth="1"/>
    <col min="15844" max="15844" width="8.44140625" style="585" bestFit="1" customWidth="1"/>
    <col min="15845" max="15845" width="3.44140625" style="585" customWidth="1"/>
    <col min="15846" max="15849" width="1.44140625" style="585" customWidth="1"/>
    <col min="15850" max="15931" width="3.44140625" style="585" customWidth="1"/>
    <col min="15932" max="16098" width="2.109375" style="585"/>
    <col min="16099" max="16099" width="3.44140625" style="585" customWidth="1"/>
    <col min="16100" max="16100" width="8.44140625" style="585" bestFit="1" customWidth="1"/>
    <col min="16101" max="16101" width="3.44140625" style="585" customWidth="1"/>
    <col min="16102" max="16105" width="1.44140625" style="585" customWidth="1"/>
    <col min="16106" max="16187" width="3.44140625" style="585" customWidth="1"/>
    <col min="16188" max="16384" width="2.109375" style="585"/>
  </cols>
  <sheetData>
    <row r="1" spans="2:59" ht="15" customHeight="1" thickBot="1"/>
    <row r="2" spans="2:59" ht="15" customHeight="1" thickBot="1">
      <c r="B2" s="819"/>
      <c r="C2" s="820"/>
      <c r="D2" s="820"/>
      <c r="E2" s="820"/>
      <c r="F2" s="820"/>
      <c r="G2" s="820"/>
      <c r="H2" s="820"/>
      <c r="I2" s="820"/>
      <c r="J2" s="820"/>
      <c r="K2" s="820"/>
      <c r="L2" s="820"/>
      <c r="M2" s="820"/>
      <c r="N2" s="820"/>
      <c r="O2" s="820"/>
      <c r="P2" s="820"/>
      <c r="Q2" s="820"/>
      <c r="R2" s="820"/>
      <c r="S2" s="820"/>
      <c r="T2" s="820"/>
      <c r="U2" s="820"/>
      <c r="V2" s="820"/>
      <c r="W2" s="820"/>
      <c r="X2" s="820"/>
      <c r="Y2" s="820"/>
      <c r="Z2" s="820"/>
      <c r="AA2" s="820"/>
      <c r="AB2" s="820"/>
      <c r="AC2" s="820"/>
      <c r="AD2" s="820"/>
      <c r="AE2" s="820"/>
      <c r="AF2" s="820"/>
      <c r="AG2" s="820"/>
      <c r="AH2" s="820"/>
      <c r="AI2" s="820"/>
      <c r="AJ2" s="820"/>
      <c r="AK2" s="820"/>
      <c r="AL2" s="820"/>
      <c r="AM2" s="820"/>
      <c r="AN2" s="820"/>
      <c r="AO2" s="820"/>
      <c r="AP2" s="820"/>
      <c r="AQ2" s="820"/>
      <c r="AR2" s="820"/>
      <c r="AS2" s="820"/>
      <c r="AT2" s="820"/>
      <c r="AU2" s="820"/>
      <c r="AV2" s="1737" t="s">
        <v>631</v>
      </c>
      <c r="AW2" s="1737"/>
      <c r="AX2" s="821"/>
      <c r="AY2" s="1737" t="s">
        <v>632</v>
      </c>
      <c r="AZ2" s="1737"/>
      <c r="BA2" s="1737"/>
      <c r="BB2" s="1737"/>
      <c r="BC2" s="821"/>
      <c r="BD2" s="1737" t="s">
        <v>633</v>
      </c>
      <c r="BE2" s="1737"/>
      <c r="BF2" s="822"/>
      <c r="BG2" s="593"/>
    </row>
    <row r="3" spans="2:59" ht="50.1" customHeight="1">
      <c r="B3" s="718"/>
      <c r="C3" s="644"/>
      <c r="D3" s="644"/>
      <c r="E3" s="1738">
        <v>3</v>
      </c>
      <c r="F3" s="1739"/>
      <c r="G3" s="719"/>
      <c r="H3" s="720" t="s">
        <v>906</v>
      </c>
      <c r="J3" s="644"/>
      <c r="L3" s="644"/>
      <c r="M3" s="644"/>
      <c r="N3" s="644"/>
      <c r="O3" s="644"/>
      <c r="P3" s="644"/>
      <c r="Q3" s="644"/>
      <c r="R3" s="644"/>
      <c r="S3" s="644"/>
      <c r="T3" s="644"/>
      <c r="U3" s="644"/>
      <c r="V3" s="644"/>
      <c r="W3" s="644"/>
      <c r="X3" s="644"/>
      <c r="Y3" s="644"/>
      <c r="Z3" s="644"/>
      <c r="AA3" s="644"/>
      <c r="AB3" s="644"/>
      <c r="AC3" s="644"/>
      <c r="AD3" s="644"/>
      <c r="AE3" s="644"/>
      <c r="AF3" s="644"/>
      <c r="AG3" s="644"/>
      <c r="AH3" s="644"/>
      <c r="AI3" s="644"/>
      <c r="AJ3" s="644"/>
      <c r="AK3" s="644"/>
      <c r="AL3" s="644"/>
      <c r="AM3" s="644"/>
      <c r="AN3" s="644"/>
      <c r="AO3" s="644"/>
      <c r="AP3" s="644"/>
      <c r="AQ3" s="644"/>
      <c r="AR3" s="644"/>
      <c r="AS3" s="644"/>
      <c r="AT3" s="644"/>
      <c r="AU3" s="644"/>
      <c r="AV3" s="823"/>
      <c r="AW3" s="823"/>
      <c r="AX3" s="593"/>
      <c r="AY3" s="823"/>
      <c r="AZ3" s="823"/>
      <c r="BA3" s="823"/>
      <c r="BB3" s="823"/>
      <c r="BC3" s="593"/>
      <c r="BD3" s="823"/>
      <c r="BE3" s="823"/>
      <c r="BF3" s="722"/>
      <c r="BG3" s="644"/>
    </row>
    <row r="4" spans="2:59" ht="50.1" customHeight="1" thickBot="1">
      <c r="B4" s="723"/>
      <c r="C4" s="724"/>
      <c r="D4" s="724"/>
      <c r="E4" s="1740"/>
      <c r="F4" s="1741"/>
      <c r="G4" s="719"/>
      <c r="H4" s="824" t="s">
        <v>907</v>
      </c>
      <c r="J4" s="724"/>
      <c r="L4" s="644"/>
      <c r="M4" s="644"/>
      <c r="N4" s="644"/>
      <c r="O4" s="644"/>
      <c r="P4" s="644"/>
      <c r="Q4" s="644"/>
      <c r="R4" s="644"/>
      <c r="S4" s="644"/>
      <c r="T4" s="644"/>
      <c r="U4" s="644"/>
      <c r="V4" s="644"/>
      <c r="W4" s="644"/>
      <c r="X4" s="644"/>
      <c r="Y4" s="644"/>
      <c r="Z4" s="644"/>
      <c r="AA4" s="644"/>
      <c r="AB4" s="644"/>
      <c r="AC4" s="644"/>
      <c r="AD4" s="644"/>
      <c r="AE4" s="644"/>
      <c r="AF4" s="644"/>
      <c r="AG4" s="644"/>
      <c r="AH4" s="644"/>
      <c r="AI4" s="724"/>
      <c r="AJ4" s="724"/>
      <c r="AK4" s="724"/>
      <c r="AL4" s="724"/>
      <c r="AM4" s="724"/>
      <c r="AN4" s="724"/>
      <c r="AO4" s="724"/>
      <c r="AP4" s="724"/>
      <c r="AQ4" s="724"/>
      <c r="AR4" s="724"/>
      <c r="AS4" s="724"/>
      <c r="AT4" s="724"/>
      <c r="AU4" s="724"/>
      <c r="AV4" s="724"/>
      <c r="AW4" s="724"/>
      <c r="AX4" s="724"/>
      <c r="AY4" s="724"/>
      <c r="AZ4" s="724"/>
      <c r="BA4" s="724"/>
      <c r="BB4" s="724"/>
      <c r="BC4" s="724"/>
      <c r="BD4" s="724"/>
      <c r="BE4" s="724"/>
      <c r="BF4" s="725"/>
      <c r="BG4" s="724"/>
    </row>
    <row r="5" spans="2:59" ht="30" customHeight="1">
      <c r="B5" s="726"/>
      <c r="C5" s="1353"/>
      <c r="D5" s="1353"/>
      <c r="E5" s="719"/>
      <c r="F5" s="719"/>
      <c r="G5" s="719"/>
      <c r="H5" s="719"/>
      <c r="I5" s="1353"/>
      <c r="J5" s="1353"/>
      <c r="K5" s="1353"/>
      <c r="L5" s="1353"/>
      <c r="M5" s="1353"/>
      <c r="N5" s="1353"/>
      <c r="O5" s="1353"/>
      <c r="P5" s="1353"/>
      <c r="Q5" s="1353"/>
      <c r="R5" s="1353"/>
      <c r="S5" s="1353"/>
      <c r="T5" s="1353"/>
      <c r="U5" s="1353"/>
      <c r="V5" s="1353"/>
      <c r="W5" s="1353"/>
      <c r="X5" s="1353"/>
      <c r="Y5" s="1353"/>
      <c r="Z5" s="1353"/>
      <c r="AA5" s="1353"/>
      <c r="AB5" s="1353"/>
      <c r="AC5" s="1353"/>
      <c r="AD5" s="1353"/>
      <c r="AE5" s="1353"/>
      <c r="AF5" s="1353"/>
      <c r="AG5" s="1353"/>
      <c r="AH5" s="1353"/>
      <c r="AI5" s="1353"/>
      <c r="AJ5" s="1353"/>
      <c r="AX5" s="1353"/>
      <c r="AY5" s="1353"/>
      <c r="AZ5" s="1353"/>
      <c r="BA5" s="1353"/>
      <c r="BB5" s="1353"/>
      <c r="BC5" s="1353"/>
      <c r="BD5" s="1353"/>
      <c r="BE5" s="1353"/>
      <c r="BF5" s="727"/>
      <c r="BG5" s="1353"/>
    </row>
    <row r="6" spans="2:59" ht="30" customHeight="1">
      <c r="B6" s="726"/>
      <c r="C6" s="1353"/>
      <c r="D6" s="1353"/>
      <c r="E6" s="1353"/>
      <c r="F6" s="1353"/>
      <c r="G6" s="1353"/>
      <c r="H6" s="1353"/>
      <c r="I6" s="1353"/>
      <c r="J6" s="1353"/>
      <c r="K6" s="1353"/>
      <c r="L6" s="1353"/>
      <c r="M6" s="1353"/>
      <c r="N6" s="1353"/>
      <c r="O6" s="1353"/>
      <c r="P6" s="1353"/>
      <c r="Q6" s="1353"/>
      <c r="R6" s="1353"/>
      <c r="S6" s="1353"/>
      <c r="T6" s="1353"/>
      <c r="U6" s="1353"/>
      <c r="V6" s="1353"/>
      <c r="W6" s="1353"/>
      <c r="X6" s="1353"/>
      <c r="Y6" s="1353"/>
      <c r="Z6" s="1353"/>
      <c r="AA6" s="1353"/>
      <c r="AC6" s="644"/>
      <c r="AD6" s="644"/>
      <c r="AE6" s="644"/>
      <c r="AF6" s="644"/>
      <c r="AG6" s="644"/>
      <c r="AH6" s="644"/>
      <c r="AI6" s="644"/>
      <c r="AJ6" s="644"/>
      <c r="AK6" s="644"/>
      <c r="AL6" s="644"/>
      <c r="AM6" s="644"/>
      <c r="AN6" s="644"/>
      <c r="AO6" s="644"/>
      <c r="AP6" s="644"/>
      <c r="AQ6" s="644"/>
      <c r="AR6" s="644"/>
      <c r="AS6" s="644"/>
      <c r="AT6" s="1661" t="s">
        <v>908</v>
      </c>
      <c r="AU6" s="1661"/>
      <c r="AV6" s="1661"/>
      <c r="AW6" s="1661"/>
      <c r="AX6" s="1661"/>
      <c r="AY6" s="1661"/>
      <c r="AZ6" s="1661"/>
      <c r="BA6" s="1661"/>
      <c r="BB6" s="1661"/>
      <c r="BC6" s="1661"/>
      <c r="BD6" s="1661"/>
      <c r="BE6" s="1661"/>
      <c r="BF6" s="727"/>
      <c r="BG6" s="1353"/>
    </row>
    <row r="7" spans="2:59" ht="30" customHeight="1">
      <c r="B7" s="728"/>
      <c r="C7" s="729"/>
      <c r="D7" s="729"/>
      <c r="E7" s="642" t="s">
        <v>909</v>
      </c>
      <c r="F7" s="642" t="s">
        <v>910</v>
      </c>
      <c r="G7" s="593"/>
      <c r="H7" s="642"/>
      <c r="J7" s="593"/>
      <c r="K7" s="593"/>
      <c r="L7" s="593"/>
      <c r="M7" s="593"/>
      <c r="N7" s="593"/>
      <c r="O7" s="593"/>
      <c r="AC7" s="724"/>
      <c r="AD7" s="724"/>
      <c r="AE7" s="724"/>
      <c r="AF7" s="724"/>
      <c r="AG7" s="724"/>
      <c r="AH7" s="724"/>
      <c r="AI7" s="724"/>
      <c r="AJ7" s="724"/>
      <c r="AK7" s="724"/>
      <c r="AL7" s="724"/>
      <c r="AM7" s="724"/>
      <c r="AN7" s="724"/>
      <c r="AO7" s="724"/>
      <c r="AP7" s="724"/>
      <c r="AQ7" s="724"/>
      <c r="AR7" s="724"/>
      <c r="AS7" s="724"/>
      <c r="AT7" s="1736" t="s">
        <v>911</v>
      </c>
      <c r="AU7" s="1736"/>
      <c r="AV7" s="1736"/>
      <c r="AW7" s="1736"/>
      <c r="AX7" s="1736"/>
      <c r="AY7" s="1736"/>
      <c r="AZ7" s="1736"/>
      <c r="BA7" s="1736"/>
      <c r="BB7" s="1736"/>
      <c r="BC7" s="1736"/>
      <c r="BD7" s="1736"/>
      <c r="BE7" s="1736"/>
      <c r="BF7" s="732"/>
    </row>
    <row r="8" spans="2:59" ht="30" customHeight="1">
      <c r="B8" s="728"/>
      <c r="C8" s="729"/>
      <c r="D8" s="729"/>
      <c r="E8" s="593"/>
      <c r="F8" s="738" t="s">
        <v>912</v>
      </c>
      <c r="G8" s="593"/>
      <c r="H8" s="593"/>
      <c r="J8" s="593"/>
      <c r="K8" s="593"/>
      <c r="L8" s="593"/>
      <c r="M8" s="593"/>
      <c r="N8" s="593"/>
      <c r="O8" s="593"/>
      <c r="AC8" s="645"/>
      <c r="AD8" s="645"/>
      <c r="AE8" s="645"/>
      <c r="AF8" s="645"/>
      <c r="AG8" s="645"/>
      <c r="AH8" s="645"/>
      <c r="AI8" s="645"/>
      <c r="AJ8" s="645"/>
      <c r="AK8" s="645"/>
      <c r="AL8" s="645"/>
      <c r="AM8" s="645"/>
      <c r="AN8" s="645"/>
      <c r="AO8" s="645"/>
      <c r="AP8" s="645"/>
      <c r="AQ8" s="645"/>
      <c r="AR8" s="645"/>
      <c r="AS8" s="645"/>
      <c r="AT8" s="1661" t="s">
        <v>913</v>
      </c>
      <c r="AU8" s="1661"/>
      <c r="AV8" s="1661"/>
      <c r="AW8" s="1661"/>
      <c r="AX8" s="1661"/>
      <c r="AY8" s="1661"/>
      <c r="AZ8" s="1661"/>
      <c r="BA8" s="1661"/>
      <c r="BB8" s="1661"/>
      <c r="BC8" s="1661"/>
      <c r="BD8" s="1661"/>
      <c r="BE8" s="1661"/>
      <c r="BF8" s="732"/>
    </row>
    <row r="9" spans="2:59" ht="30" customHeight="1">
      <c r="B9" s="728"/>
      <c r="C9" s="729"/>
      <c r="D9" s="729"/>
      <c r="E9" s="593"/>
      <c r="F9" s="593"/>
      <c r="G9" s="593"/>
      <c r="H9" s="593"/>
      <c r="J9" s="593"/>
      <c r="K9" s="593"/>
      <c r="L9" s="593"/>
      <c r="M9" s="593"/>
      <c r="N9" s="593"/>
      <c r="O9" s="593"/>
      <c r="BB9" s="647"/>
      <c r="BC9" s="647"/>
      <c r="BD9" s="647"/>
      <c r="BE9" s="647" t="s">
        <v>914</v>
      </c>
      <c r="BF9" s="732"/>
    </row>
    <row r="10" spans="2:59" ht="30" customHeight="1">
      <c r="B10" s="728"/>
      <c r="C10" s="729"/>
      <c r="D10" s="729"/>
      <c r="E10" s="593"/>
      <c r="F10" s="642" t="s">
        <v>778</v>
      </c>
      <c r="G10" s="642" t="s">
        <v>915</v>
      </c>
      <c r="J10" s="593"/>
      <c r="K10" s="652"/>
      <c r="M10" s="652"/>
      <c r="N10" s="652"/>
      <c r="O10" s="652"/>
      <c r="P10" s="650"/>
      <c r="Q10" s="650"/>
      <c r="R10" s="650"/>
      <c r="S10" s="650"/>
      <c r="T10" s="650"/>
      <c r="U10" s="650"/>
      <c r="V10" s="650"/>
      <c r="W10" s="650"/>
      <c r="X10" s="650"/>
      <c r="Y10" s="650"/>
      <c r="Z10" s="650"/>
      <c r="AB10" s="825"/>
      <c r="AC10" s="825"/>
      <c r="AD10" s="825"/>
      <c r="AE10" s="825"/>
      <c r="AF10" s="825"/>
      <c r="AG10" s="825"/>
      <c r="AH10" s="825"/>
      <c r="AI10" s="825"/>
      <c r="AJ10" s="825"/>
      <c r="AK10" s="825"/>
      <c r="AL10" s="825"/>
      <c r="AM10" s="825"/>
      <c r="AN10" s="825"/>
      <c r="AO10" s="825"/>
      <c r="AP10" s="825"/>
      <c r="AQ10" s="825"/>
      <c r="AR10" s="1713" t="s">
        <v>916</v>
      </c>
      <c r="AS10" s="1595"/>
      <c r="AT10" s="1714"/>
      <c r="AU10" s="1715"/>
      <c r="AV10" s="1715"/>
      <c r="AW10" s="1715"/>
      <c r="AX10" s="1715"/>
      <c r="AY10" s="1715"/>
      <c r="AZ10" s="1715"/>
      <c r="BA10" s="1715"/>
      <c r="BB10" s="1715"/>
      <c r="BC10" s="1715"/>
      <c r="BD10" s="1715"/>
      <c r="BE10" s="1716"/>
      <c r="BF10" s="732"/>
    </row>
    <row r="11" spans="2:59" ht="30" customHeight="1">
      <c r="B11" s="728"/>
      <c r="C11" s="729"/>
      <c r="D11" s="729"/>
      <c r="E11" s="593"/>
      <c r="F11" s="826"/>
      <c r="G11" s="593"/>
      <c r="J11" s="593"/>
      <c r="K11" s="652"/>
      <c r="M11" s="652"/>
      <c r="N11" s="652"/>
      <c r="O11" s="652"/>
      <c r="P11" s="650"/>
      <c r="Q11" s="650"/>
      <c r="R11" s="650"/>
      <c r="S11" s="650"/>
      <c r="T11" s="650"/>
      <c r="U11" s="650"/>
      <c r="V11" s="650"/>
      <c r="W11" s="650"/>
      <c r="X11" s="650"/>
      <c r="Y11" s="650"/>
      <c r="Z11" s="650"/>
      <c r="AB11" s="825"/>
      <c r="AC11" s="825"/>
      <c r="AD11" s="825"/>
      <c r="AE11" s="825"/>
      <c r="AF11" s="825"/>
      <c r="AG11" s="825"/>
      <c r="AH11" s="825"/>
      <c r="AI11" s="825"/>
      <c r="AJ11" s="825"/>
      <c r="AK11" s="825"/>
      <c r="AL11" s="825"/>
      <c r="AM11" s="825"/>
      <c r="AN11" s="825"/>
      <c r="AO11" s="825"/>
      <c r="AP11" s="825"/>
      <c r="AQ11" s="825"/>
      <c r="AR11" s="1595"/>
      <c r="AS11" s="1595"/>
      <c r="AT11" s="1717"/>
      <c r="AU11" s="1718"/>
      <c r="AV11" s="1718"/>
      <c r="AW11" s="1718"/>
      <c r="AX11" s="1718"/>
      <c r="AY11" s="1718"/>
      <c r="AZ11" s="1718"/>
      <c r="BA11" s="1718"/>
      <c r="BB11" s="1718"/>
      <c r="BC11" s="1718"/>
      <c r="BD11" s="1718"/>
      <c r="BE11" s="1719"/>
      <c r="BF11" s="732"/>
    </row>
    <row r="12" spans="2:59" ht="20.100000000000001" customHeight="1">
      <c r="B12" s="728"/>
      <c r="C12" s="729"/>
      <c r="D12" s="729"/>
      <c r="E12" s="593"/>
      <c r="F12" s="826"/>
      <c r="G12" s="593"/>
      <c r="J12" s="593"/>
      <c r="K12" s="652"/>
      <c r="M12" s="652"/>
      <c r="N12" s="652"/>
      <c r="O12" s="652"/>
      <c r="P12" s="650"/>
      <c r="Q12" s="650"/>
      <c r="R12" s="650"/>
      <c r="S12" s="650"/>
      <c r="T12" s="650"/>
      <c r="U12" s="650"/>
      <c r="V12" s="650"/>
      <c r="W12" s="650"/>
      <c r="X12" s="650"/>
      <c r="Y12" s="650"/>
      <c r="Z12" s="650"/>
      <c r="AB12" s="650"/>
      <c r="AC12" s="650"/>
      <c r="AD12" s="650"/>
      <c r="AE12" s="650"/>
      <c r="AF12" s="650"/>
      <c r="AG12" s="650"/>
      <c r="AH12" s="650"/>
      <c r="AI12" s="650"/>
      <c r="AJ12" s="650"/>
      <c r="AK12" s="650"/>
      <c r="AL12" s="650"/>
      <c r="AM12" s="650"/>
      <c r="AN12" s="650"/>
      <c r="AO12" s="650"/>
      <c r="AP12" s="650"/>
      <c r="AQ12" s="650"/>
      <c r="AR12" s="650"/>
      <c r="AS12" s="650"/>
      <c r="AT12" s="650"/>
      <c r="AU12" s="650"/>
      <c r="AV12" s="650"/>
      <c r="AW12" s="650"/>
      <c r="AX12" s="650"/>
      <c r="AY12" s="650"/>
      <c r="AZ12" s="650"/>
      <c r="BA12" s="650"/>
      <c r="BB12" s="650"/>
      <c r="BC12" s="650"/>
      <c r="BD12" s="650"/>
      <c r="BE12" s="650"/>
      <c r="BF12" s="732"/>
    </row>
    <row r="13" spans="2:59" ht="30" customHeight="1">
      <c r="B13" s="728"/>
      <c r="C13" s="729"/>
      <c r="D13" s="729"/>
      <c r="E13" s="593"/>
      <c r="F13" s="642" t="s">
        <v>729</v>
      </c>
      <c r="G13" s="642" t="s">
        <v>917</v>
      </c>
      <c r="J13" s="593"/>
      <c r="K13" s="652"/>
      <c r="M13" s="652"/>
      <c r="N13" s="652"/>
      <c r="O13" s="826"/>
      <c r="P13" s="729"/>
      <c r="Q13" s="729"/>
      <c r="R13" s="729"/>
      <c r="S13" s="729"/>
      <c r="T13" s="729"/>
      <c r="U13" s="729"/>
      <c r="V13" s="729"/>
      <c r="W13" s="729"/>
      <c r="X13" s="729"/>
      <c r="Y13" s="729"/>
      <c r="Z13" s="729"/>
      <c r="AB13" s="825"/>
      <c r="AC13" s="825"/>
      <c r="AD13" s="825"/>
      <c r="AE13" s="825"/>
      <c r="AF13" s="825"/>
      <c r="AG13" s="825"/>
      <c r="AH13" s="825"/>
      <c r="AI13" s="825"/>
      <c r="AJ13" s="825"/>
      <c r="AK13" s="825"/>
      <c r="AL13" s="825"/>
      <c r="AM13" s="825"/>
      <c r="AN13" s="825"/>
      <c r="AO13" s="825"/>
      <c r="AP13" s="825"/>
      <c r="AQ13" s="825"/>
      <c r="AR13" s="1713" t="s">
        <v>918</v>
      </c>
      <c r="AS13" s="1595"/>
      <c r="AT13" s="1714"/>
      <c r="AU13" s="1715"/>
      <c r="AV13" s="1715"/>
      <c r="AW13" s="1715"/>
      <c r="AX13" s="1715"/>
      <c r="AY13" s="1715"/>
      <c r="AZ13" s="1715"/>
      <c r="BA13" s="1715"/>
      <c r="BB13" s="1715"/>
      <c r="BC13" s="1715"/>
      <c r="BD13" s="1715"/>
      <c r="BE13" s="1716"/>
      <c r="BF13" s="732"/>
    </row>
    <row r="14" spans="2:59" ht="30" customHeight="1">
      <c r="B14" s="728"/>
      <c r="C14" s="729"/>
      <c r="D14" s="729"/>
      <c r="E14" s="593"/>
      <c r="F14" s="826"/>
      <c r="G14" s="826"/>
      <c r="H14" s="826"/>
      <c r="J14" s="826"/>
      <c r="K14" s="826"/>
      <c r="L14" s="826"/>
      <c r="M14" s="826"/>
      <c r="N14" s="826"/>
      <c r="O14" s="826"/>
      <c r="P14" s="729"/>
      <c r="Q14" s="729"/>
      <c r="R14" s="729"/>
      <c r="S14" s="729"/>
      <c r="T14" s="729"/>
      <c r="U14" s="729"/>
      <c r="V14" s="729"/>
      <c r="W14" s="729"/>
      <c r="X14" s="729"/>
      <c r="Y14" s="729"/>
      <c r="Z14" s="729"/>
      <c r="AB14" s="825"/>
      <c r="AC14" s="825"/>
      <c r="AD14" s="825"/>
      <c r="AE14" s="825"/>
      <c r="AF14" s="825"/>
      <c r="AG14" s="825"/>
      <c r="AH14" s="825"/>
      <c r="AI14" s="825"/>
      <c r="AJ14" s="825"/>
      <c r="AK14" s="825"/>
      <c r="AL14" s="825"/>
      <c r="AM14" s="825"/>
      <c r="AN14" s="825"/>
      <c r="AO14" s="825"/>
      <c r="AP14" s="825"/>
      <c r="AQ14" s="825"/>
      <c r="AR14" s="1595"/>
      <c r="AS14" s="1595"/>
      <c r="AT14" s="1717"/>
      <c r="AU14" s="1718"/>
      <c r="AV14" s="1718"/>
      <c r="AW14" s="1718"/>
      <c r="AX14" s="1718"/>
      <c r="AY14" s="1718"/>
      <c r="AZ14" s="1718"/>
      <c r="BA14" s="1718"/>
      <c r="BB14" s="1718"/>
      <c r="BC14" s="1718"/>
      <c r="BD14" s="1718"/>
      <c r="BE14" s="1719"/>
      <c r="BF14" s="732"/>
    </row>
    <row r="15" spans="2:59" ht="20.100000000000001" customHeight="1" thickBot="1">
      <c r="B15" s="737"/>
      <c r="E15" s="739"/>
      <c r="F15" s="827"/>
      <c r="BF15" s="732"/>
    </row>
    <row r="16" spans="2:59" ht="30" customHeight="1">
      <c r="B16" s="737"/>
      <c r="F16" s="1720" t="s">
        <v>919</v>
      </c>
      <c r="G16" s="1721"/>
      <c r="H16" s="1721"/>
      <c r="I16" s="1721"/>
      <c r="J16" s="1721"/>
      <c r="K16" s="1721"/>
      <c r="L16" s="1721"/>
      <c r="M16" s="1721"/>
      <c r="N16" s="1721"/>
      <c r="O16" s="1721"/>
      <c r="P16" s="1721"/>
      <c r="Q16" s="1721"/>
      <c r="R16" s="1721"/>
      <c r="S16" s="1721"/>
      <c r="T16" s="1721"/>
      <c r="U16" s="1721"/>
      <c r="V16" s="1721"/>
      <c r="W16" s="1721"/>
      <c r="X16" s="1721"/>
      <c r="Y16" s="1721"/>
      <c r="Z16" s="1721"/>
      <c r="AA16" s="1721"/>
      <c r="AB16" s="1721"/>
      <c r="AC16" s="1721"/>
      <c r="AD16" s="1721"/>
      <c r="AE16" s="1721"/>
      <c r="AF16" s="1721"/>
      <c r="AG16" s="1721"/>
      <c r="AH16" s="1721"/>
      <c r="AI16" s="1721"/>
      <c r="AJ16" s="1721"/>
      <c r="AK16" s="1721"/>
      <c r="AL16" s="1721"/>
      <c r="AM16" s="1721"/>
      <c r="AN16" s="1721"/>
      <c r="AO16" s="1721"/>
      <c r="AP16" s="1721"/>
      <c r="AQ16" s="1721"/>
      <c r="AR16" s="1721"/>
      <c r="AS16" s="1721"/>
      <c r="AT16" s="1721"/>
      <c r="AU16" s="1721"/>
      <c r="AV16" s="1721"/>
      <c r="AW16" s="1721"/>
      <c r="AX16" s="1721"/>
      <c r="AY16" s="1721"/>
      <c r="AZ16" s="1721"/>
      <c r="BA16" s="1722"/>
      <c r="BB16" s="591"/>
      <c r="BC16" s="591"/>
      <c r="BD16" s="591"/>
      <c r="BE16" s="591"/>
      <c r="BF16" s="732"/>
    </row>
    <row r="17" spans="2:70" ht="30" customHeight="1" thickBot="1">
      <c r="B17" s="737"/>
      <c r="F17" s="1723"/>
      <c r="G17" s="1724"/>
      <c r="H17" s="1724"/>
      <c r="I17" s="1724"/>
      <c r="J17" s="1724"/>
      <c r="K17" s="1724"/>
      <c r="L17" s="1724"/>
      <c r="M17" s="1724"/>
      <c r="N17" s="1724"/>
      <c r="O17" s="1724"/>
      <c r="P17" s="1724"/>
      <c r="Q17" s="1724"/>
      <c r="R17" s="1724"/>
      <c r="S17" s="1724"/>
      <c r="T17" s="1724"/>
      <c r="U17" s="1724"/>
      <c r="V17" s="1724"/>
      <c r="W17" s="1724"/>
      <c r="X17" s="1724"/>
      <c r="Y17" s="1724"/>
      <c r="Z17" s="1724"/>
      <c r="AA17" s="1724"/>
      <c r="AB17" s="1724"/>
      <c r="AC17" s="1724"/>
      <c r="AD17" s="1724"/>
      <c r="AE17" s="1724"/>
      <c r="AF17" s="1724"/>
      <c r="AG17" s="1724"/>
      <c r="AH17" s="1724"/>
      <c r="AI17" s="1724"/>
      <c r="AJ17" s="1724"/>
      <c r="AK17" s="1724"/>
      <c r="AL17" s="1724"/>
      <c r="AM17" s="1724"/>
      <c r="AN17" s="1724"/>
      <c r="AO17" s="1724"/>
      <c r="AP17" s="1724"/>
      <c r="AQ17" s="1724"/>
      <c r="AR17" s="1724"/>
      <c r="AS17" s="1724"/>
      <c r="AT17" s="1724"/>
      <c r="AU17" s="1724"/>
      <c r="AV17" s="1724"/>
      <c r="AW17" s="1724"/>
      <c r="AX17" s="1724"/>
      <c r="AY17" s="1724"/>
      <c r="AZ17" s="1724"/>
      <c r="BA17" s="1725"/>
      <c r="BF17" s="732"/>
      <c r="BN17" s="642"/>
    </row>
    <row r="18" spans="2:70" ht="30" customHeight="1">
      <c r="B18" s="737"/>
      <c r="F18" s="591"/>
      <c r="G18" s="593"/>
      <c r="H18" s="828"/>
      <c r="I18" s="593"/>
      <c r="J18" s="593"/>
      <c r="K18" s="593"/>
      <c r="L18" s="593"/>
      <c r="M18" s="593"/>
      <c r="N18" s="593"/>
      <c r="P18" s="593"/>
      <c r="Q18" s="593"/>
      <c r="R18" s="593"/>
      <c r="W18" s="591"/>
      <c r="X18" s="593"/>
      <c r="Y18" s="829"/>
      <c r="Z18" s="593"/>
      <c r="AA18" s="593"/>
      <c r="AB18" s="593"/>
      <c r="AC18" s="593"/>
      <c r="AD18" s="593"/>
      <c r="AE18" s="593"/>
      <c r="AG18" s="593"/>
      <c r="AH18" s="593"/>
      <c r="AI18" s="593"/>
      <c r="AN18" s="593"/>
      <c r="AO18" s="593"/>
      <c r="AP18" s="593"/>
      <c r="BF18" s="732"/>
      <c r="BN18" s="646"/>
    </row>
    <row r="19" spans="2:70" ht="30" customHeight="1">
      <c r="B19" s="755"/>
      <c r="C19" s="756"/>
      <c r="D19" s="756"/>
      <c r="E19" s="756"/>
      <c r="F19" s="830"/>
      <c r="G19" s="831"/>
      <c r="H19" s="832"/>
      <c r="I19" s="831"/>
      <c r="J19" s="831"/>
      <c r="K19" s="831"/>
      <c r="L19" s="831"/>
      <c r="M19" s="831"/>
      <c r="N19" s="831"/>
      <c r="O19" s="756"/>
      <c r="P19" s="831"/>
      <c r="Q19" s="831"/>
      <c r="R19" s="831"/>
      <c r="S19" s="756"/>
      <c r="T19" s="756"/>
      <c r="U19" s="756"/>
      <c r="V19" s="756"/>
      <c r="W19" s="830"/>
      <c r="X19" s="831"/>
      <c r="Y19" s="833"/>
      <c r="Z19" s="831"/>
      <c r="AA19" s="831"/>
      <c r="AB19" s="831"/>
      <c r="AC19" s="831"/>
      <c r="AD19" s="831"/>
      <c r="AE19" s="831"/>
      <c r="AF19" s="756"/>
      <c r="AG19" s="831"/>
      <c r="AH19" s="831"/>
      <c r="AI19" s="831"/>
      <c r="AJ19" s="756"/>
      <c r="AK19" s="756"/>
      <c r="AL19" s="756"/>
      <c r="AM19" s="756"/>
      <c r="AN19" s="831"/>
      <c r="AO19" s="831"/>
      <c r="AP19" s="831"/>
      <c r="AQ19" s="756"/>
      <c r="AR19" s="756"/>
      <c r="AS19" s="756"/>
      <c r="AT19" s="756"/>
      <c r="AU19" s="756"/>
      <c r="AV19" s="756"/>
      <c r="AW19" s="756"/>
      <c r="AX19" s="756"/>
      <c r="AY19" s="756"/>
      <c r="AZ19" s="756"/>
      <c r="BA19" s="756"/>
      <c r="BB19" s="756"/>
      <c r="BC19" s="756"/>
      <c r="BD19" s="756"/>
      <c r="BE19" s="756"/>
      <c r="BF19" s="760"/>
      <c r="BN19" s="646"/>
    </row>
    <row r="20" spans="2:70" ht="30" customHeight="1">
      <c r="B20" s="737"/>
      <c r="E20" s="642" t="s">
        <v>920</v>
      </c>
      <c r="F20" s="642" t="s">
        <v>921</v>
      </c>
      <c r="I20" s="834"/>
      <c r="J20" s="834"/>
      <c r="K20" s="834"/>
      <c r="L20" s="834"/>
      <c r="M20" s="834"/>
      <c r="N20" s="834"/>
      <c r="O20" s="834"/>
      <c r="P20" s="834"/>
      <c r="Q20" s="834"/>
      <c r="R20" s="834"/>
      <c r="S20" s="834"/>
      <c r="T20" s="834"/>
      <c r="U20" s="834"/>
      <c r="V20" s="834"/>
      <c r="W20" s="834"/>
      <c r="X20" s="834"/>
      <c r="Y20" s="834"/>
      <c r="Z20" s="834"/>
      <c r="AA20" s="834"/>
      <c r="AB20" s="834"/>
      <c r="AC20" s="834"/>
      <c r="AD20" s="834"/>
      <c r="AE20" s="834"/>
      <c r="AF20" s="834"/>
      <c r="AG20" s="834"/>
      <c r="AH20" s="834"/>
      <c r="AI20" s="834"/>
      <c r="AJ20" s="834"/>
      <c r="AK20" s="834"/>
      <c r="AL20" s="834"/>
      <c r="AM20" s="834"/>
      <c r="AN20" s="834"/>
      <c r="AO20" s="834"/>
      <c r="AP20" s="834"/>
      <c r="AQ20" s="834"/>
      <c r="AR20" s="834"/>
      <c r="AS20" s="834"/>
      <c r="AT20" s="834"/>
      <c r="AU20" s="834"/>
      <c r="AV20" s="834"/>
      <c r="AW20" s="834"/>
      <c r="BF20" s="732"/>
      <c r="BN20" s="646"/>
    </row>
    <row r="21" spans="2:70" ht="20.100000000000001" customHeight="1">
      <c r="B21" s="737"/>
      <c r="H21" s="738"/>
      <c r="I21" s="593"/>
      <c r="J21" s="593"/>
      <c r="K21" s="593"/>
      <c r="L21" s="593"/>
      <c r="M21" s="593"/>
      <c r="N21" s="593"/>
      <c r="P21" s="593"/>
      <c r="Q21" s="593"/>
      <c r="R21" s="593"/>
      <c r="W21" s="591"/>
      <c r="X21" s="593"/>
      <c r="Y21" s="829"/>
      <c r="Z21" s="593"/>
      <c r="AA21" s="593"/>
      <c r="AB21" s="593"/>
      <c r="AC21" s="593"/>
      <c r="AD21" s="593"/>
      <c r="AE21" s="593"/>
      <c r="AG21" s="593"/>
      <c r="AH21" s="593"/>
      <c r="AI21" s="593"/>
      <c r="AN21" s="593"/>
      <c r="AO21" s="593"/>
      <c r="AP21" s="593"/>
      <c r="BF21" s="732"/>
      <c r="BN21" s="646"/>
    </row>
    <row r="22" spans="2:70" ht="30" customHeight="1">
      <c r="B22" s="737"/>
      <c r="F22" s="642" t="s">
        <v>922</v>
      </c>
      <c r="I22" s="593"/>
      <c r="J22" s="593"/>
      <c r="K22" s="593"/>
      <c r="L22" s="593"/>
      <c r="M22" s="593"/>
      <c r="N22" s="593"/>
      <c r="P22" s="593"/>
      <c r="Q22" s="593"/>
      <c r="R22" s="593"/>
      <c r="W22" s="593"/>
      <c r="X22" s="593"/>
      <c r="Y22" s="646"/>
      <c r="Z22" s="593"/>
      <c r="AA22" s="593"/>
      <c r="AB22" s="593"/>
      <c r="AC22" s="593"/>
      <c r="AD22" s="593"/>
      <c r="AE22" s="593"/>
      <c r="AG22" s="593"/>
      <c r="AH22" s="593"/>
      <c r="AI22" s="593"/>
      <c r="AL22" s="740"/>
      <c r="AM22" s="740"/>
      <c r="AN22" s="740"/>
      <c r="AO22" s="729"/>
      <c r="AP22" s="729"/>
      <c r="AQ22" s="740"/>
      <c r="AR22" s="740"/>
      <c r="AS22" s="740"/>
      <c r="AT22" s="740"/>
      <c r="AU22" s="740"/>
      <c r="AV22" s="740"/>
      <c r="AW22" s="740"/>
      <c r="AX22" s="740"/>
      <c r="AY22" s="740"/>
      <c r="AZ22" s="740"/>
      <c r="BA22" s="740"/>
      <c r="BB22" s="740"/>
      <c r="BC22" s="740"/>
      <c r="BD22" s="740"/>
      <c r="BE22" s="740"/>
      <c r="BF22" s="742"/>
    </row>
    <row r="23" spans="2:70" ht="30" customHeight="1">
      <c r="B23" s="737"/>
      <c r="F23" s="738" t="s">
        <v>923</v>
      </c>
      <c r="AO23" s="593"/>
      <c r="AP23" s="593"/>
      <c r="BF23" s="732"/>
      <c r="BO23" s="743"/>
    </row>
    <row r="24" spans="2:70" ht="20.100000000000001" customHeight="1" thickBot="1">
      <c r="B24" s="737"/>
      <c r="G24" s="642"/>
      <c r="AN24" s="593"/>
      <c r="AO24" s="593"/>
      <c r="AP24" s="593"/>
      <c r="BF24" s="732"/>
    </row>
    <row r="25" spans="2:70" ht="30" customHeight="1">
      <c r="B25" s="737"/>
      <c r="F25" s="1726" t="s">
        <v>924</v>
      </c>
      <c r="G25" s="1727"/>
      <c r="H25" s="1727"/>
      <c r="I25" s="1727"/>
      <c r="J25" s="1727"/>
      <c r="K25" s="1727"/>
      <c r="L25" s="1727"/>
      <c r="M25" s="1727"/>
      <c r="N25" s="1727"/>
      <c r="O25" s="1727"/>
      <c r="P25" s="1727"/>
      <c r="Q25" s="1727"/>
      <c r="R25" s="1727"/>
      <c r="S25" s="1727"/>
      <c r="T25" s="1727"/>
      <c r="U25" s="1727"/>
      <c r="V25" s="1727"/>
      <c r="W25" s="1727"/>
      <c r="X25" s="1727"/>
      <c r="Y25" s="1727"/>
      <c r="Z25" s="1727"/>
      <c r="AA25" s="1727"/>
      <c r="AB25" s="1727"/>
      <c r="AC25" s="1727"/>
      <c r="AD25" s="1727"/>
      <c r="AE25" s="1727"/>
      <c r="AF25" s="1727"/>
      <c r="AG25" s="1727"/>
      <c r="AH25" s="1727"/>
      <c r="AI25" s="1727"/>
      <c r="AJ25" s="1727"/>
      <c r="AK25" s="1727"/>
      <c r="AL25" s="1727"/>
      <c r="AM25" s="1727"/>
      <c r="AN25" s="1727"/>
      <c r="AO25" s="1727"/>
      <c r="AP25" s="1727"/>
      <c r="AQ25" s="1727"/>
      <c r="AR25" s="1727"/>
      <c r="AS25" s="1727"/>
      <c r="AT25" s="1727"/>
      <c r="AU25" s="1727"/>
      <c r="AV25" s="1727"/>
      <c r="AW25" s="1727"/>
      <c r="AX25" s="1727"/>
      <c r="AY25" s="1727"/>
      <c r="AZ25" s="1727"/>
      <c r="BA25" s="1728"/>
      <c r="BF25" s="732"/>
    </row>
    <row r="26" spans="2:70" ht="30" customHeight="1">
      <c r="B26" s="737"/>
      <c r="F26" s="1729"/>
      <c r="G26" s="1730"/>
      <c r="H26" s="1730"/>
      <c r="I26" s="1730"/>
      <c r="J26" s="1730"/>
      <c r="K26" s="1730"/>
      <c r="L26" s="1730"/>
      <c r="M26" s="1730"/>
      <c r="N26" s="1730"/>
      <c r="O26" s="1730"/>
      <c r="P26" s="1730"/>
      <c r="Q26" s="1730"/>
      <c r="R26" s="1730"/>
      <c r="S26" s="1730"/>
      <c r="T26" s="1730"/>
      <c r="U26" s="1730"/>
      <c r="V26" s="1730"/>
      <c r="W26" s="1730"/>
      <c r="X26" s="1730"/>
      <c r="Y26" s="1730"/>
      <c r="Z26" s="1730"/>
      <c r="AA26" s="1730"/>
      <c r="AB26" s="1730"/>
      <c r="AC26" s="1730"/>
      <c r="AD26" s="1730"/>
      <c r="AE26" s="1730"/>
      <c r="AF26" s="1730"/>
      <c r="AG26" s="1730"/>
      <c r="AH26" s="1730"/>
      <c r="AI26" s="1730"/>
      <c r="AJ26" s="1730"/>
      <c r="AK26" s="1730"/>
      <c r="AL26" s="1730"/>
      <c r="AM26" s="1730"/>
      <c r="AN26" s="1730"/>
      <c r="AO26" s="1730"/>
      <c r="AP26" s="1730"/>
      <c r="AQ26" s="1730"/>
      <c r="AR26" s="1730"/>
      <c r="AS26" s="1730"/>
      <c r="AT26" s="1730"/>
      <c r="AU26" s="1730"/>
      <c r="AV26" s="1730"/>
      <c r="AW26" s="1730"/>
      <c r="AX26" s="1730"/>
      <c r="AY26" s="1730"/>
      <c r="AZ26" s="1730"/>
      <c r="BA26" s="1731"/>
      <c r="BF26" s="732"/>
    </row>
    <row r="27" spans="2:70" ht="20.100000000000001" customHeight="1">
      <c r="B27" s="737"/>
      <c r="E27" s="835"/>
      <c r="F27" s="1729"/>
      <c r="G27" s="1730"/>
      <c r="H27" s="1730"/>
      <c r="I27" s="1730"/>
      <c r="J27" s="1730"/>
      <c r="K27" s="1730"/>
      <c r="L27" s="1730"/>
      <c r="M27" s="1730"/>
      <c r="N27" s="1730"/>
      <c r="O27" s="1730"/>
      <c r="P27" s="1730"/>
      <c r="Q27" s="1730"/>
      <c r="R27" s="1730"/>
      <c r="S27" s="1730"/>
      <c r="T27" s="1730"/>
      <c r="U27" s="1730"/>
      <c r="V27" s="1730"/>
      <c r="W27" s="1730"/>
      <c r="X27" s="1730"/>
      <c r="Y27" s="1730"/>
      <c r="Z27" s="1730"/>
      <c r="AA27" s="1730"/>
      <c r="AB27" s="1730"/>
      <c r="AC27" s="1730"/>
      <c r="AD27" s="1730"/>
      <c r="AE27" s="1730"/>
      <c r="AF27" s="1730"/>
      <c r="AG27" s="1730"/>
      <c r="AH27" s="1730"/>
      <c r="AI27" s="1730"/>
      <c r="AJ27" s="1730"/>
      <c r="AK27" s="1730"/>
      <c r="AL27" s="1730"/>
      <c r="AM27" s="1730"/>
      <c r="AN27" s="1730"/>
      <c r="AO27" s="1730"/>
      <c r="AP27" s="1730"/>
      <c r="AQ27" s="1730"/>
      <c r="AR27" s="1730"/>
      <c r="AS27" s="1730"/>
      <c r="AT27" s="1730"/>
      <c r="AU27" s="1730"/>
      <c r="AV27" s="1730"/>
      <c r="AW27" s="1730"/>
      <c r="AX27" s="1730"/>
      <c r="AY27" s="1730"/>
      <c r="AZ27" s="1730"/>
      <c r="BA27" s="1731"/>
      <c r="BF27" s="732"/>
    </row>
    <row r="28" spans="2:70" ht="30" customHeight="1">
      <c r="B28" s="737"/>
      <c r="E28" s="640"/>
      <c r="F28" s="1729"/>
      <c r="G28" s="1730"/>
      <c r="H28" s="1730"/>
      <c r="I28" s="1730"/>
      <c r="J28" s="1730"/>
      <c r="K28" s="1730"/>
      <c r="L28" s="1730"/>
      <c r="M28" s="1730"/>
      <c r="N28" s="1730"/>
      <c r="O28" s="1730"/>
      <c r="P28" s="1730"/>
      <c r="Q28" s="1730"/>
      <c r="R28" s="1730"/>
      <c r="S28" s="1730"/>
      <c r="T28" s="1730"/>
      <c r="U28" s="1730"/>
      <c r="V28" s="1730"/>
      <c r="W28" s="1730"/>
      <c r="X28" s="1730"/>
      <c r="Y28" s="1730"/>
      <c r="Z28" s="1730"/>
      <c r="AA28" s="1730"/>
      <c r="AB28" s="1730"/>
      <c r="AC28" s="1730"/>
      <c r="AD28" s="1730"/>
      <c r="AE28" s="1730"/>
      <c r="AF28" s="1730"/>
      <c r="AG28" s="1730"/>
      <c r="AH28" s="1730"/>
      <c r="AI28" s="1730"/>
      <c r="AJ28" s="1730"/>
      <c r="AK28" s="1730"/>
      <c r="AL28" s="1730"/>
      <c r="AM28" s="1730"/>
      <c r="AN28" s="1730"/>
      <c r="AO28" s="1730"/>
      <c r="AP28" s="1730"/>
      <c r="AQ28" s="1730"/>
      <c r="AR28" s="1730"/>
      <c r="AS28" s="1730"/>
      <c r="AT28" s="1730"/>
      <c r="AU28" s="1730"/>
      <c r="AV28" s="1730"/>
      <c r="AW28" s="1730"/>
      <c r="AX28" s="1730"/>
      <c r="AY28" s="1730"/>
      <c r="AZ28" s="1730"/>
      <c r="BA28" s="1731"/>
      <c r="BF28" s="732"/>
      <c r="BP28" s="645"/>
      <c r="BR28" s="645"/>
    </row>
    <row r="29" spans="2:70" ht="30" customHeight="1">
      <c r="B29" s="737"/>
      <c r="E29" s="640"/>
      <c r="F29" s="1729"/>
      <c r="G29" s="1730"/>
      <c r="H29" s="1730"/>
      <c r="I29" s="1730"/>
      <c r="J29" s="1730"/>
      <c r="K29" s="1730"/>
      <c r="L29" s="1730"/>
      <c r="M29" s="1730"/>
      <c r="N29" s="1730"/>
      <c r="O29" s="1730"/>
      <c r="P29" s="1730"/>
      <c r="Q29" s="1730"/>
      <c r="R29" s="1730"/>
      <c r="S29" s="1730"/>
      <c r="T29" s="1730"/>
      <c r="U29" s="1730"/>
      <c r="V29" s="1730"/>
      <c r="W29" s="1730"/>
      <c r="X29" s="1730"/>
      <c r="Y29" s="1730"/>
      <c r="Z29" s="1730"/>
      <c r="AA29" s="1730"/>
      <c r="AB29" s="1730"/>
      <c r="AC29" s="1730"/>
      <c r="AD29" s="1730"/>
      <c r="AE29" s="1730"/>
      <c r="AF29" s="1730"/>
      <c r="AG29" s="1730"/>
      <c r="AH29" s="1730"/>
      <c r="AI29" s="1730"/>
      <c r="AJ29" s="1730"/>
      <c r="AK29" s="1730"/>
      <c r="AL29" s="1730"/>
      <c r="AM29" s="1730"/>
      <c r="AN29" s="1730"/>
      <c r="AO29" s="1730"/>
      <c r="AP29" s="1730"/>
      <c r="AQ29" s="1730"/>
      <c r="AR29" s="1730"/>
      <c r="AS29" s="1730"/>
      <c r="AT29" s="1730"/>
      <c r="AU29" s="1730"/>
      <c r="AV29" s="1730"/>
      <c r="AW29" s="1730"/>
      <c r="AX29" s="1730"/>
      <c r="AY29" s="1730"/>
      <c r="AZ29" s="1730"/>
      <c r="BA29" s="1731"/>
      <c r="BF29" s="732"/>
      <c r="BP29" s="645"/>
      <c r="BR29" s="733"/>
    </row>
    <row r="30" spans="2:70" ht="30" customHeight="1">
      <c r="B30" s="737"/>
      <c r="E30" s="640"/>
      <c r="F30" s="1729"/>
      <c r="G30" s="1730"/>
      <c r="H30" s="1730"/>
      <c r="I30" s="1730"/>
      <c r="J30" s="1730"/>
      <c r="K30" s="1730"/>
      <c r="L30" s="1730"/>
      <c r="M30" s="1730"/>
      <c r="N30" s="1730"/>
      <c r="O30" s="1730"/>
      <c r="P30" s="1730"/>
      <c r="Q30" s="1730"/>
      <c r="R30" s="1730"/>
      <c r="S30" s="1730"/>
      <c r="T30" s="1730"/>
      <c r="U30" s="1730"/>
      <c r="V30" s="1730"/>
      <c r="W30" s="1730"/>
      <c r="X30" s="1730"/>
      <c r="Y30" s="1730"/>
      <c r="Z30" s="1730"/>
      <c r="AA30" s="1730"/>
      <c r="AB30" s="1730"/>
      <c r="AC30" s="1730"/>
      <c r="AD30" s="1730"/>
      <c r="AE30" s="1730"/>
      <c r="AF30" s="1730"/>
      <c r="AG30" s="1730"/>
      <c r="AH30" s="1730"/>
      <c r="AI30" s="1730"/>
      <c r="AJ30" s="1730"/>
      <c r="AK30" s="1730"/>
      <c r="AL30" s="1730"/>
      <c r="AM30" s="1730"/>
      <c r="AN30" s="1730"/>
      <c r="AO30" s="1730"/>
      <c r="AP30" s="1730"/>
      <c r="AQ30" s="1730"/>
      <c r="AR30" s="1730"/>
      <c r="AS30" s="1730"/>
      <c r="AT30" s="1730"/>
      <c r="AU30" s="1730"/>
      <c r="AV30" s="1730"/>
      <c r="AW30" s="1730"/>
      <c r="AX30" s="1730"/>
      <c r="AY30" s="1730"/>
      <c r="AZ30" s="1730"/>
      <c r="BA30" s="1731"/>
      <c r="BF30" s="732"/>
      <c r="BP30" s="645"/>
    </row>
    <row r="31" spans="2:70" ht="20.100000000000001" customHeight="1">
      <c r="B31" s="737"/>
      <c r="E31" s="640"/>
      <c r="F31" s="1729"/>
      <c r="G31" s="1730"/>
      <c r="H31" s="1730"/>
      <c r="I31" s="1730"/>
      <c r="J31" s="1730"/>
      <c r="K31" s="1730"/>
      <c r="L31" s="1730"/>
      <c r="M31" s="1730"/>
      <c r="N31" s="1730"/>
      <c r="O31" s="1730"/>
      <c r="P31" s="1730"/>
      <c r="Q31" s="1730"/>
      <c r="R31" s="1730"/>
      <c r="S31" s="1730"/>
      <c r="T31" s="1730"/>
      <c r="U31" s="1730"/>
      <c r="V31" s="1730"/>
      <c r="W31" s="1730"/>
      <c r="X31" s="1730"/>
      <c r="Y31" s="1730"/>
      <c r="Z31" s="1730"/>
      <c r="AA31" s="1730"/>
      <c r="AB31" s="1730"/>
      <c r="AC31" s="1730"/>
      <c r="AD31" s="1730"/>
      <c r="AE31" s="1730"/>
      <c r="AF31" s="1730"/>
      <c r="AG31" s="1730"/>
      <c r="AH31" s="1730"/>
      <c r="AI31" s="1730"/>
      <c r="AJ31" s="1730"/>
      <c r="AK31" s="1730"/>
      <c r="AL31" s="1730"/>
      <c r="AM31" s="1730"/>
      <c r="AN31" s="1730"/>
      <c r="AO31" s="1730"/>
      <c r="AP31" s="1730"/>
      <c r="AQ31" s="1730"/>
      <c r="AR31" s="1730"/>
      <c r="AS31" s="1730"/>
      <c r="AT31" s="1730"/>
      <c r="AU31" s="1730"/>
      <c r="AV31" s="1730"/>
      <c r="AW31" s="1730"/>
      <c r="AX31" s="1730"/>
      <c r="AY31" s="1730"/>
      <c r="AZ31" s="1730"/>
      <c r="BA31" s="1731"/>
      <c r="BF31" s="732"/>
      <c r="BP31" s="645"/>
      <c r="BR31" s="645"/>
    </row>
    <row r="32" spans="2:70" ht="30" customHeight="1">
      <c r="B32" s="737"/>
      <c r="F32" s="1729"/>
      <c r="G32" s="1730"/>
      <c r="H32" s="1730"/>
      <c r="I32" s="1730"/>
      <c r="J32" s="1730"/>
      <c r="K32" s="1730"/>
      <c r="L32" s="1730"/>
      <c r="M32" s="1730"/>
      <c r="N32" s="1730"/>
      <c r="O32" s="1730"/>
      <c r="P32" s="1730"/>
      <c r="Q32" s="1730"/>
      <c r="R32" s="1730"/>
      <c r="S32" s="1730"/>
      <c r="T32" s="1730"/>
      <c r="U32" s="1730"/>
      <c r="V32" s="1730"/>
      <c r="W32" s="1730"/>
      <c r="X32" s="1730"/>
      <c r="Y32" s="1730"/>
      <c r="Z32" s="1730"/>
      <c r="AA32" s="1730"/>
      <c r="AB32" s="1730"/>
      <c r="AC32" s="1730"/>
      <c r="AD32" s="1730"/>
      <c r="AE32" s="1730"/>
      <c r="AF32" s="1730"/>
      <c r="AG32" s="1730"/>
      <c r="AH32" s="1730"/>
      <c r="AI32" s="1730"/>
      <c r="AJ32" s="1730"/>
      <c r="AK32" s="1730"/>
      <c r="AL32" s="1730"/>
      <c r="AM32" s="1730"/>
      <c r="AN32" s="1730"/>
      <c r="AO32" s="1730"/>
      <c r="AP32" s="1730"/>
      <c r="AQ32" s="1730"/>
      <c r="AR32" s="1730"/>
      <c r="AS32" s="1730"/>
      <c r="AT32" s="1730"/>
      <c r="AU32" s="1730"/>
      <c r="AV32" s="1730"/>
      <c r="AW32" s="1730"/>
      <c r="AX32" s="1730"/>
      <c r="AY32" s="1730"/>
      <c r="AZ32" s="1730"/>
      <c r="BA32" s="1731"/>
      <c r="BF32" s="732"/>
      <c r="BR32" s="733"/>
    </row>
    <row r="33" spans="2:58" ht="30" customHeight="1">
      <c r="B33" s="737"/>
      <c r="F33" s="1729"/>
      <c r="G33" s="1730"/>
      <c r="H33" s="1730"/>
      <c r="I33" s="1730"/>
      <c r="J33" s="1730"/>
      <c r="K33" s="1730"/>
      <c r="L33" s="1730"/>
      <c r="M33" s="1730"/>
      <c r="N33" s="1730"/>
      <c r="O33" s="1730"/>
      <c r="P33" s="1730"/>
      <c r="Q33" s="1730"/>
      <c r="R33" s="1730"/>
      <c r="S33" s="1730"/>
      <c r="T33" s="1730"/>
      <c r="U33" s="1730"/>
      <c r="V33" s="1730"/>
      <c r="W33" s="1730"/>
      <c r="X33" s="1730"/>
      <c r="Y33" s="1730"/>
      <c r="Z33" s="1730"/>
      <c r="AA33" s="1730"/>
      <c r="AB33" s="1730"/>
      <c r="AC33" s="1730"/>
      <c r="AD33" s="1730"/>
      <c r="AE33" s="1730"/>
      <c r="AF33" s="1730"/>
      <c r="AG33" s="1730"/>
      <c r="AH33" s="1730"/>
      <c r="AI33" s="1730"/>
      <c r="AJ33" s="1730"/>
      <c r="AK33" s="1730"/>
      <c r="AL33" s="1730"/>
      <c r="AM33" s="1730"/>
      <c r="AN33" s="1730"/>
      <c r="AO33" s="1730"/>
      <c r="AP33" s="1730"/>
      <c r="AQ33" s="1730"/>
      <c r="AR33" s="1730"/>
      <c r="AS33" s="1730"/>
      <c r="AT33" s="1730"/>
      <c r="AU33" s="1730"/>
      <c r="AV33" s="1730"/>
      <c r="AW33" s="1730"/>
      <c r="AX33" s="1730"/>
      <c r="AY33" s="1730"/>
      <c r="AZ33" s="1730"/>
      <c r="BA33" s="1731"/>
      <c r="BF33" s="732"/>
    </row>
    <row r="34" spans="2:58" ht="30" customHeight="1">
      <c r="B34" s="737"/>
      <c r="F34" s="1729"/>
      <c r="G34" s="1730"/>
      <c r="H34" s="1730"/>
      <c r="I34" s="1730"/>
      <c r="J34" s="1730"/>
      <c r="K34" s="1730"/>
      <c r="L34" s="1730"/>
      <c r="M34" s="1730"/>
      <c r="N34" s="1730"/>
      <c r="O34" s="1730"/>
      <c r="P34" s="1730"/>
      <c r="Q34" s="1730"/>
      <c r="R34" s="1730"/>
      <c r="S34" s="1730"/>
      <c r="T34" s="1730"/>
      <c r="U34" s="1730"/>
      <c r="V34" s="1730"/>
      <c r="W34" s="1730"/>
      <c r="X34" s="1730"/>
      <c r="Y34" s="1730"/>
      <c r="Z34" s="1730"/>
      <c r="AA34" s="1730"/>
      <c r="AB34" s="1730"/>
      <c r="AC34" s="1730"/>
      <c r="AD34" s="1730"/>
      <c r="AE34" s="1730"/>
      <c r="AF34" s="1730"/>
      <c r="AG34" s="1730"/>
      <c r="AH34" s="1730"/>
      <c r="AI34" s="1730"/>
      <c r="AJ34" s="1730"/>
      <c r="AK34" s="1730"/>
      <c r="AL34" s="1730"/>
      <c r="AM34" s="1730"/>
      <c r="AN34" s="1730"/>
      <c r="AO34" s="1730"/>
      <c r="AP34" s="1730"/>
      <c r="AQ34" s="1730"/>
      <c r="AR34" s="1730"/>
      <c r="AS34" s="1730"/>
      <c r="AT34" s="1730"/>
      <c r="AU34" s="1730"/>
      <c r="AV34" s="1730"/>
      <c r="AW34" s="1730"/>
      <c r="AX34" s="1730"/>
      <c r="AY34" s="1730"/>
      <c r="AZ34" s="1730"/>
      <c r="BA34" s="1731"/>
      <c r="BF34" s="732"/>
    </row>
    <row r="35" spans="2:58" ht="20.100000000000001" customHeight="1">
      <c r="B35" s="737"/>
      <c r="F35" s="1729"/>
      <c r="G35" s="1730"/>
      <c r="H35" s="1730"/>
      <c r="I35" s="1730"/>
      <c r="J35" s="1730"/>
      <c r="K35" s="1730"/>
      <c r="L35" s="1730"/>
      <c r="M35" s="1730"/>
      <c r="N35" s="1730"/>
      <c r="O35" s="1730"/>
      <c r="P35" s="1730"/>
      <c r="Q35" s="1730"/>
      <c r="R35" s="1730"/>
      <c r="S35" s="1730"/>
      <c r="T35" s="1730"/>
      <c r="U35" s="1730"/>
      <c r="V35" s="1730"/>
      <c r="W35" s="1730"/>
      <c r="X35" s="1730"/>
      <c r="Y35" s="1730"/>
      <c r="Z35" s="1730"/>
      <c r="AA35" s="1730"/>
      <c r="AB35" s="1730"/>
      <c r="AC35" s="1730"/>
      <c r="AD35" s="1730"/>
      <c r="AE35" s="1730"/>
      <c r="AF35" s="1730"/>
      <c r="AG35" s="1730"/>
      <c r="AH35" s="1730"/>
      <c r="AI35" s="1730"/>
      <c r="AJ35" s="1730"/>
      <c r="AK35" s="1730"/>
      <c r="AL35" s="1730"/>
      <c r="AM35" s="1730"/>
      <c r="AN35" s="1730"/>
      <c r="AO35" s="1730"/>
      <c r="AP35" s="1730"/>
      <c r="AQ35" s="1730"/>
      <c r="AR35" s="1730"/>
      <c r="AS35" s="1730"/>
      <c r="AT35" s="1730"/>
      <c r="AU35" s="1730"/>
      <c r="AV35" s="1730"/>
      <c r="AW35" s="1730"/>
      <c r="AX35" s="1730"/>
      <c r="AY35" s="1730"/>
      <c r="AZ35" s="1730"/>
      <c r="BA35" s="1731"/>
      <c r="BF35" s="732"/>
    </row>
    <row r="36" spans="2:58" ht="30" customHeight="1">
      <c r="B36" s="737"/>
      <c r="F36" s="1729"/>
      <c r="G36" s="1730"/>
      <c r="H36" s="1730"/>
      <c r="I36" s="1730"/>
      <c r="J36" s="1730"/>
      <c r="K36" s="1730"/>
      <c r="L36" s="1730"/>
      <c r="M36" s="1730"/>
      <c r="N36" s="1730"/>
      <c r="O36" s="1730"/>
      <c r="P36" s="1730"/>
      <c r="Q36" s="1730"/>
      <c r="R36" s="1730"/>
      <c r="S36" s="1730"/>
      <c r="T36" s="1730"/>
      <c r="U36" s="1730"/>
      <c r="V36" s="1730"/>
      <c r="W36" s="1730"/>
      <c r="X36" s="1730"/>
      <c r="Y36" s="1730"/>
      <c r="Z36" s="1730"/>
      <c r="AA36" s="1730"/>
      <c r="AB36" s="1730"/>
      <c r="AC36" s="1730"/>
      <c r="AD36" s="1730"/>
      <c r="AE36" s="1730"/>
      <c r="AF36" s="1730"/>
      <c r="AG36" s="1730"/>
      <c r="AH36" s="1730"/>
      <c r="AI36" s="1730"/>
      <c r="AJ36" s="1730"/>
      <c r="AK36" s="1730"/>
      <c r="AL36" s="1730"/>
      <c r="AM36" s="1730"/>
      <c r="AN36" s="1730"/>
      <c r="AO36" s="1730"/>
      <c r="AP36" s="1730"/>
      <c r="AQ36" s="1730"/>
      <c r="AR36" s="1730"/>
      <c r="AS36" s="1730"/>
      <c r="AT36" s="1730"/>
      <c r="AU36" s="1730"/>
      <c r="AV36" s="1730"/>
      <c r="AW36" s="1730"/>
      <c r="AX36" s="1730"/>
      <c r="AY36" s="1730"/>
      <c r="AZ36" s="1730"/>
      <c r="BA36" s="1731"/>
      <c r="BF36" s="732"/>
    </row>
    <row r="37" spans="2:58" ht="20.100000000000001" customHeight="1">
      <c r="B37" s="737"/>
      <c r="F37" s="1729"/>
      <c r="G37" s="1730"/>
      <c r="H37" s="1730"/>
      <c r="I37" s="1730"/>
      <c r="J37" s="1730"/>
      <c r="K37" s="1730"/>
      <c r="L37" s="1730"/>
      <c r="M37" s="1730"/>
      <c r="N37" s="1730"/>
      <c r="O37" s="1730"/>
      <c r="P37" s="1730"/>
      <c r="Q37" s="1730"/>
      <c r="R37" s="1730"/>
      <c r="S37" s="1730"/>
      <c r="T37" s="1730"/>
      <c r="U37" s="1730"/>
      <c r="V37" s="1730"/>
      <c r="W37" s="1730"/>
      <c r="X37" s="1730"/>
      <c r="Y37" s="1730"/>
      <c r="Z37" s="1730"/>
      <c r="AA37" s="1730"/>
      <c r="AB37" s="1730"/>
      <c r="AC37" s="1730"/>
      <c r="AD37" s="1730"/>
      <c r="AE37" s="1730"/>
      <c r="AF37" s="1730"/>
      <c r="AG37" s="1730"/>
      <c r="AH37" s="1730"/>
      <c r="AI37" s="1730"/>
      <c r="AJ37" s="1730"/>
      <c r="AK37" s="1730"/>
      <c r="AL37" s="1730"/>
      <c r="AM37" s="1730"/>
      <c r="AN37" s="1730"/>
      <c r="AO37" s="1730"/>
      <c r="AP37" s="1730"/>
      <c r="AQ37" s="1730"/>
      <c r="AR37" s="1730"/>
      <c r="AS37" s="1730"/>
      <c r="AT37" s="1730"/>
      <c r="AU37" s="1730"/>
      <c r="AV37" s="1730"/>
      <c r="AW37" s="1730"/>
      <c r="AX37" s="1730"/>
      <c r="AY37" s="1730"/>
      <c r="AZ37" s="1730"/>
      <c r="BA37" s="1731"/>
      <c r="BF37" s="732"/>
    </row>
    <row r="38" spans="2:58" ht="30" customHeight="1" thickBot="1">
      <c r="B38" s="737"/>
      <c r="F38" s="1732"/>
      <c r="G38" s="1733"/>
      <c r="H38" s="1733"/>
      <c r="I38" s="1733"/>
      <c r="J38" s="1733"/>
      <c r="K38" s="1733"/>
      <c r="L38" s="1733"/>
      <c r="M38" s="1733"/>
      <c r="N38" s="1733"/>
      <c r="O38" s="1733"/>
      <c r="P38" s="1733"/>
      <c r="Q38" s="1733"/>
      <c r="R38" s="1733"/>
      <c r="S38" s="1733"/>
      <c r="T38" s="1733"/>
      <c r="U38" s="1733"/>
      <c r="V38" s="1733"/>
      <c r="W38" s="1733"/>
      <c r="X38" s="1733"/>
      <c r="Y38" s="1733"/>
      <c r="Z38" s="1733"/>
      <c r="AA38" s="1733"/>
      <c r="AB38" s="1733"/>
      <c r="AC38" s="1733"/>
      <c r="AD38" s="1733"/>
      <c r="AE38" s="1733"/>
      <c r="AF38" s="1733"/>
      <c r="AG38" s="1733"/>
      <c r="AH38" s="1733"/>
      <c r="AI38" s="1733"/>
      <c r="AJ38" s="1733"/>
      <c r="AK38" s="1733"/>
      <c r="AL38" s="1733"/>
      <c r="AM38" s="1733"/>
      <c r="AN38" s="1733"/>
      <c r="AO38" s="1733"/>
      <c r="AP38" s="1733"/>
      <c r="AQ38" s="1733"/>
      <c r="AR38" s="1733"/>
      <c r="AS38" s="1733"/>
      <c r="AT38" s="1733"/>
      <c r="AU38" s="1733"/>
      <c r="AV38" s="1733"/>
      <c r="AW38" s="1733"/>
      <c r="AX38" s="1733"/>
      <c r="AY38" s="1733"/>
      <c r="AZ38" s="1733"/>
      <c r="BA38" s="1734"/>
      <c r="BF38" s="732"/>
    </row>
    <row r="39" spans="2:58" ht="30" customHeight="1">
      <c r="B39" s="737"/>
      <c r="F39" s="836"/>
      <c r="G39" s="836"/>
      <c r="H39" s="836"/>
      <c r="I39" s="836"/>
      <c r="J39" s="836"/>
      <c r="K39" s="836"/>
      <c r="L39" s="836"/>
      <c r="M39" s="836"/>
      <c r="N39" s="836"/>
      <c r="O39" s="836"/>
      <c r="P39" s="836"/>
      <c r="Q39" s="836"/>
      <c r="R39" s="836"/>
      <c r="S39" s="836"/>
      <c r="T39" s="836"/>
      <c r="U39" s="836"/>
      <c r="V39" s="836"/>
      <c r="W39" s="836"/>
      <c r="X39" s="836"/>
      <c r="Y39" s="836"/>
      <c r="Z39" s="836"/>
      <c r="AA39" s="836"/>
      <c r="AB39" s="836"/>
      <c r="AC39" s="836"/>
      <c r="AD39" s="836"/>
      <c r="AE39" s="836"/>
      <c r="AF39" s="836"/>
      <c r="AG39" s="836"/>
      <c r="AH39" s="836"/>
      <c r="AI39" s="836"/>
      <c r="AJ39" s="836"/>
      <c r="AK39" s="836"/>
      <c r="AL39" s="836"/>
      <c r="AM39" s="836"/>
      <c r="AN39" s="836"/>
      <c r="AO39" s="836"/>
      <c r="AP39" s="836"/>
      <c r="AQ39" s="836"/>
      <c r="AR39" s="836"/>
      <c r="AS39" s="836"/>
      <c r="AT39" s="836"/>
      <c r="AU39" s="836"/>
      <c r="AV39" s="836"/>
      <c r="AW39" s="836"/>
      <c r="BF39" s="732"/>
    </row>
    <row r="40" spans="2:58" ht="30" customHeight="1">
      <c r="B40" s="737"/>
      <c r="E40" s="591"/>
      <c r="F40" s="642" t="s">
        <v>925</v>
      </c>
      <c r="G40" s="642" t="s">
        <v>926</v>
      </c>
      <c r="H40" s="593"/>
      <c r="I40" s="593"/>
      <c r="J40" s="593"/>
      <c r="K40" s="593"/>
      <c r="L40" s="593"/>
      <c r="M40" s="593"/>
      <c r="N40" s="593"/>
      <c r="O40" s="593"/>
      <c r="P40" s="593"/>
      <c r="Q40" s="593"/>
      <c r="R40" s="593"/>
      <c r="S40" s="593"/>
      <c r="T40" s="593"/>
      <c r="U40" s="593"/>
      <c r="V40" s="593"/>
      <c r="W40" s="593"/>
      <c r="X40" s="593"/>
      <c r="Y40" s="593"/>
      <c r="Z40" s="593"/>
      <c r="AA40" s="593"/>
      <c r="AB40" s="593"/>
      <c r="AC40" s="593"/>
      <c r="AD40" s="652"/>
      <c r="AE40" s="652"/>
      <c r="AF40" s="652"/>
      <c r="AG40" s="652"/>
      <c r="AH40" s="652"/>
      <c r="AI40" s="652"/>
      <c r="AJ40" s="652"/>
      <c r="AK40" s="652"/>
      <c r="AL40" s="652"/>
      <c r="AM40" s="652"/>
      <c r="AN40" s="652"/>
      <c r="AO40" s="652"/>
      <c r="AP40" s="652"/>
      <c r="AQ40" s="652"/>
      <c r="AR40" s="652"/>
      <c r="AS40" s="652"/>
      <c r="AT40" s="652"/>
      <c r="AU40" s="622"/>
      <c r="AV40" s="622"/>
      <c r="AX40" s="837"/>
      <c r="AZ40" s="837"/>
      <c r="BA40" s="837"/>
      <c r="BB40" s="837"/>
      <c r="BC40" s="837"/>
      <c r="BD40" s="837"/>
      <c r="BE40" s="837"/>
      <c r="BF40" s="732"/>
    </row>
    <row r="41" spans="2:58" ht="30" customHeight="1">
      <c r="B41" s="737"/>
      <c r="E41" s="593"/>
      <c r="F41" s="593"/>
      <c r="G41" s="738" t="s">
        <v>927</v>
      </c>
      <c r="H41" s="593"/>
      <c r="I41" s="593"/>
      <c r="J41" s="593"/>
      <c r="K41" s="593"/>
      <c r="L41" s="593"/>
      <c r="M41" s="593"/>
      <c r="N41" s="593"/>
      <c r="O41" s="593"/>
      <c r="P41" s="593"/>
      <c r="Q41" s="593"/>
      <c r="R41" s="593"/>
      <c r="S41" s="593"/>
      <c r="T41" s="593"/>
      <c r="U41" s="593"/>
      <c r="V41" s="593"/>
      <c r="W41" s="593"/>
      <c r="X41" s="593"/>
      <c r="Y41" s="593"/>
      <c r="Z41" s="593"/>
      <c r="AA41" s="593"/>
      <c r="AB41" s="593"/>
      <c r="AC41" s="593"/>
      <c r="AD41" s="652"/>
      <c r="AE41" s="652"/>
      <c r="AF41" s="652"/>
      <c r="AG41" s="652"/>
      <c r="AH41" s="652"/>
      <c r="AI41" s="652"/>
      <c r="AJ41" s="652"/>
      <c r="AK41" s="652"/>
      <c r="AL41" s="652"/>
      <c r="AM41" s="652"/>
      <c r="AN41" s="652"/>
      <c r="AO41" s="652"/>
      <c r="AP41" s="652"/>
      <c r="AQ41" s="652"/>
      <c r="AR41" s="652"/>
      <c r="AS41" s="652"/>
      <c r="AT41" s="652"/>
      <c r="AU41" s="622"/>
      <c r="AV41" s="622"/>
      <c r="AW41" s="837"/>
      <c r="AX41" s="837"/>
      <c r="AY41" s="837"/>
      <c r="AZ41" s="837"/>
      <c r="BA41" s="837"/>
      <c r="BB41" s="837"/>
      <c r="BC41" s="837"/>
      <c r="BD41" s="837"/>
      <c r="BE41" s="837"/>
      <c r="BF41" s="732"/>
    </row>
    <row r="42" spans="2:58" ht="30" customHeight="1">
      <c r="B42" s="737"/>
      <c r="G42" s="738"/>
      <c r="H42" s="593"/>
      <c r="I42" s="593"/>
      <c r="J42" s="593"/>
      <c r="AD42" s="652"/>
      <c r="AE42" s="652"/>
      <c r="AF42" s="652"/>
      <c r="AG42" s="652"/>
      <c r="AH42" s="652"/>
      <c r="AI42" s="652"/>
      <c r="AJ42" s="652"/>
      <c r="AK42" s="652"/>
      <c r="AL42" s="652"/>
      <c r="AM42" s="652"/>
      <c r="AN42" s="652"/>
      <c r="AO42" s="652"/>
      <c r="AP42" s="652"/>
      <c r="AQ42" s="652"/>
      <c r="AR42" s="652"/>
      <c r="AS42" s="652"/>
      <c r="AT42" s="652"/>
      <c r="AU42" s="640"/>
      <c r="AV42" s="640"/>
      <c r="AW42" s="837"/>
      <c r="AX42" s="837"/>
      <c r="AZ42" s="837"/>
      <c r="BA42" s="837"/>
      <c r="BB42" s="837"/>
      <c r="BC42" s="837"/>
      <c r="BD42" s="837"/>
      <c r="BE42" s="837"/>
      <c r="BF42" s="732"/>
    </row>
    <row r="43" spans="2:58" ht="30" customHeight="1">
      <c r="B43" s="737"/>
      <c r="G43" s="642" t="s">
        <v>928</v>
      </c>
      <c r="H43" s="593"/>
      <c r="J43" s="644" t="s">
        <v>929</v>
      </c>
      <c r="K43" s="640"/>
      <c r="L43" s="640"/>
      <c r="AA43" s="838"/>
      <c r="AB43" s="838"/>
      <c r="AC43" s="640"/>
      <c r="AD43" s="652"/>
      <c r="AE43" s="652"/>
      <c r="AF43" s="652"/>
      <c r="AG43" s="652"/>
      <c r="AH43" s="652"/>
      <c r="AI43" s="652"/>
      <c r="AJ43" s="652"/>
      <c r="AK43" s="652"/>
      <c r="AL43" s="652"/>
      <c r="AM43" s="652"/>
      <c r="AN43" s="652"/>
      <c r="AO43" s="652"/>
      <c r="AP43" s="652"/>
      <c r="AQ43" s="652"/>
      <c r="AR43" s="652"/>
      <c r="AS43" s="652"/>
      <c r="AT43" s="652"/>
      <c r="AU43" s="839"/>
      <c r="AV43" s="839"/>
      <c r="AW43" s="837"/>
      <c r="AX43" s="837"/>
      <c r="AY43" s="1735" t="s">
        <v>930</v>
      </c>
      <c r="AZ43" s="1735"/>
      <c r="BA43" s="1735"/>
      <c r="BB43" s="1735"/>
      <c r="BC43" s="1735"/>
      <c r="BD43" s="1735"/>
      <c r="BE43" s="1735"/>
      <c r="BF43" s="732"/>
    </row>
    <row r="44" spans="2:58" ht="30" customHeight="1">
      <c r="B44" s="737"/>
      <c r="G44" s="642"/>
      <c r="H44" s="593"/>
      <c r="J44" s="644"/>
      <c r="K44" s="640"/>
      <c r="L44" s="640"/>
      <c r="AA44" s="838"/>
      <c r="AB44" s="838"/>
      <c r="AC44" s="640"/>
      <c r="AD44" s="652"/>
      <c r="AE44" s="652"/>
      <c r="AF44" s="652"/>
      <c r="AG44" s="652"/>
      <c r="AH44" s="652"/>
      <c r="AI44" s="652"/>
      <c r="AJ44" s="652"/>
      <c r="AK44" s="652"/>
      <c r="AL44" s="652"/>
      <c r="AM44" s="652"/>
      <c r="AN44" s="652"/>
      <c r="AO44" s="652"/>
      <c r="AP44" s="652"/>
      <c r="AQ44" s="652"/>
      <c r="AR44" s="652"/>
      <c r="AS44" s="652"/>
      <c r="AT44" s="652"/>
      <c r="AU44" s="839"/>
      <c r="AV44" s="839"/>
      <c r="AW44" s="837"/>
      <c r="AX44" s="837"/>
      <c r="AY44" s="1735"/>
      <c r="AZ44" s="1735"/>
      <c r="BA44" s="1735"/>
      <c r="BB44" s="1735"/>
      <c r="BC44" s="1735"/>
      <c r="BD44" s="1735"/>
      <c r="BE44" s="1735"/>
      <c r="BF44" s="732"/>
    </row>
    <row r="45" spans="2:58" ht="30" customHeight="1">
      <c r="B45" s="737"/>
      <c r="G45" s="736"/>
      <c r="H45" s="593"/>
      <c r="J45" s="652" t="s">
        <v>778</v>
      </c>
      <c r="K45" s="593"/>
      <c r="L45" s="593"/>
      <c r="M45" s="644" t="s">
        <v>931</v>
      </c>
      <c r="O45" s="593"/>
      <c r="P45" s="593"/>
      <c r="Q45" s="593"/>
      <c r="R45" s="593"/>
      <c r="S45" s="593"/>
      <c r="T45" s="593"/>
      <c r="U45" s="593"/>
      <c r="V45" s="593"/>
      <c r="W45" s="593"/>
      <c r="X45" s="593"/>
      <c r="Y45" s="593"/>
      <c r="AA45" s="838"/>
      <c r="AB45" s="838"/>
      <c r="AC45" s="640"/>
      <c r="AD45" s="652"/>
      <c r="AE45" s="652"/>
      <c r="AF45" s="652"/>
      <c r="AG45" s="652"/>
      <c r="AH45" s="652"/>
      <c r="AI45" s="652"/>
      <c r="AJ45" s="652"/>
      <c r="AK45" s="652"/>
      <c r="AL45" s="652"/>
      <c r="AM45" s="652"/>
      <c r="AN45" s="652"/>
      <c r="AO45" s="652"/>
      <c r="AP45" s="652"/>
      <c r="AQ45" s="652"/>
      <c r="AR45" s="652"/>
      <c r="AS45" s="652"/>
      <c r="AT45" s="652"/>
      <c r="AU45" s="839"/>
      <c r="AV45" s="839"/>
      <c r="AY45" s="1735"/>
      <c r="AZ45" s="1735"/>
      <c r="BA45" s="1735"/>
      <c r="BB45" s="1735"/>
      <c r="BC45" s="1735"/>
      <c r="BD45" s="1735"/>
      <c r="BE45" s="1735"/>
      <c r="BF45" s="732"/>
    </row>
    <row r="46" spans="2:58" ht="30" customHeight="1">
      <c r="B46" s="737"/>
      <c r="G46" s="736"/>
      <c r="H46" s="593"/>
      <c r="J46" s="652"/>
      <c r="K46" s="593"/>
      <c r="L46" s="593"/>
      <c r="M46" s="644"/>
      <c r="O46" s="593"/>
      <c r="P46" s="593"/>
      <c r="Q46" s="593"/>
      <c r="R46" s="593"/>
      <c r="S46" s="593"/>
      <c r="T46" s="593"/>
      <c r="U46" s="593"/>
      <c r="V46" s="593"/>
      <c r="W46" s="593"/>
      <c r="X46" s="593"/>
      <c r="Y46" s="593"/>
      <c r="AA46" s="838"/>
      <c r="AB46" s="838"/>
      <c r="AC46" s="640"/>
      <c r="AD46" s="652"/>
      <c r="AE46" s="652"/>
      <c r="AF46" s="652"/>
      <c r="AG46" s="652"/>
      <c r="AH46" s="652"/>
      <c r="AI46" s="652"/>
      <c r="AJ46" s="652"/>
      <c r="AK46" s="652"/>
      <c r="AL46" s="652"/>
      <c r="AM46" s="652"/>
      <c r="AN46" s="652"/>
      <c r="AO46" s="652"/>
      <c r="AP46" s="652"/>
      <c r="AQ46" s="652"/>
      <c r="AR46" s="652"/>
      <c r="AS46" s="652"/>
      <c r="AT46" s="652"/>
      <c r="AU46" s="839"/>
      <c r="AV46" s="839"/>
      <c r="AZ46" s="1674" t="s">
        <v>914</v>
      </c>
      <c r="BA46" s="1674"/>
      <c r="BB46" s="1674"/>
      <c r="BC46" s="1674"/>
      <c r="BD46" s="1674"/>
      <c r="BE46" s="1674"/>
      <c r="BF46" s="732"/>
    </row>
    <row r="47" spans="2:58" ht="30" customHeight="1">
      <c r="B47" s="737"/>
      <c r="H47" s="652"/>
      <c r="I47" s="652"/>
      <c r="M47" s="652" t="s">
        <v>932</v>
      </c>
      <c r="N47" s="652"/>
      <c r="O47" s="622" t="s">
        <v>933</v>
      </c>
      <c r="P47" s="622"/>
      <c r="Q47" s="622"/>
      <c r="R47" s="622"/>
      <c r="S47" s="622"/>
      <c r="T47" s="652"/>
      <c r="U47" s="652"/>
      <c r="V47" s="652"/>
      <c r="W47" s="652"/>
      <c r="X47" s="652"/>
      <c r="Z47" s="840"/>
      <c r="AA47" s="652"/>
      <c r="AB47" s="622"/>
      <c r="AC47" s="622"/>
      <c r="AD47" s="622"/>
      <c r="AE47" s="652"/>
      <c r="AF47" s="652"/>
      <c r="AG47" s="652"/>
      <c r="AH47" s="652"/>
      <c r="AI47" s="652"/>
      <c r="AJ47" s="652"/>
      <c r="AK47" s="652"/>
      <c r="AL47" s="652"/>
      <c r="AM47" s="652"/>
      <c r="AN47" s="652"/>
      <c r="AO47" s="652"/>
      <c r="AP47" s="652"/>
      <c r="AQ47" s="652"/>
      <c r="AR47" s="652"/>
      <c r="AS47" s="652"/>
      <c r="AT47" s="652"/>
      <c r="AX47" s="1700">
        <v>20</v>
      </c>
      <c r="AY47" s="1701"/>
      <c r="AZ47" s="1702"/>
      <c r="BA47" s="1702"/>
      <c r="BB47" s="1702"/>
      <c r="BC47" s="1702"/>
      <c r="BD47" s="1702"/>
      <c r="BE47" s="1703"/>
      <c r="BF47" s="732"/>
    </row>
    <row r="48" spans="2:58" ht="30" customHeight="1">
      <c r="B48" s="737"/>
      <c r="E48" s="640"/>
      <c r="F48" s="640"/>
      <c r="G48" s="652"/>
      <c r="H48" s="652"/>
      <c r="I48" s="652"/>
      <c r="J48" s="652"/>
      <c r="K48" s="622"/>
      <c r="L48" s="622"/>
      <c r="X48" s="652"/>
      <c r="Y48" s="652"/>
      <c r="Z48" s="792"/>
      <c r="AI48" s="652"/>
      <c r="AJ48" s="652"/>
      <c r="AK48" s="652"/>
      <c r="AL48" s="652"/>
      <c r="AM48" s="652"/>
      <c r="AN48" s="652"/>
      <c r="AO48" s="652"/>
      <c r="AP48" s="652"/>
      <c r="AQ48" s="652"/>
      <c r="AR48" s="652"/>
      <c r="AS48" s="652"/>
      <c r="AT48" s="652"/>
      <c r="AX48" s="1700"/>
      <c r="AY48" s="1704"/>
      <c r="AZ48" s="1705"/>
      <c r="BA48" s="1705"/>
      <c r="BB48" s="1705"/>
      <c r="BC48" s="1705"/>
      <c r="BD48" s="1705"/>
      <c r="BE48" s="1706"/>
      <c r="BF48" s="732"/>
    </row>
    <row r="49" spans="2:59" ht="20.100000000000001" customHeight="1">
      <c r="B49" s="737"/>
      <c r="E49" s="640"/>
      <c r="F49" s="640"/>
      <c r="G49" s="652"/>
      <c r="H49" s="652"/>
      <c r="I49" s="652"/>
      <c r="J49" s="652"/>
      <c r="K49" s="622"/>
      <c r="L49" s="622"/>
      <c r="X49" s="652"/>
      <c r="Y49" s="652"/>
      <c r="Z49" s="1352"/>
      <c r="AI49" s="652"/>
      <c r="AJ49" s="652"/>
      <c r="AK49" s="652"/>
      <c r="AL49" s="652"/>
      <c r="AM49" s="652"/>
      <c r="AN49" s="652"/>
      <c r="AO49" s="652"/>
      <c r="AP49" s="652"/>
      <c r="AQ49" s="652"/>
      <c r="AR49" s="652"/>
      <c r="AS49" s="652"/>
      <c r="AT49" s="652"/>
      <c r="AX49" s="1352"/>
      <c r="AY49" s="841"/>
      <c r="AZ49" s="841"/>
      <c r="BA49" s="841"/>
      <c r="BB49" s="841"/>
      <c r="BC49" s="841"/>
      <c r="BD49" s="841"/>
      <c r="BE49" s="841"/>
      <c r="BF49" s="732"/>
    </row>
    <row r="50" spans="2:59" ht="30" customHeight="1">
      <c r="B50" s="737"/>
      <c r="E50" s="640"/>
      <c r="F50" s="640"/>
      <c r="G50" s="652"/>
      <c r="H50" s="652"/>
      <c r="I50" s="652"/>
      <c r="J50" s="652"/>
      <c r="K50" s="754"/>
      <c r="L50" s="622"/>
      <c r="M50" s="652" t="s">
        <v>934</v>
      </c>
      <c r="N50" s="652"/>
      <c r="O50" s="652" t="s">
        <v>935</v>
      </c>
      <c r="P50" s="622"/>
      <c r="Q50" s="622"/>
      <c r="R50" s="622"/>
      <c r="S50" s="622"/>
      <c r="T50" s="652"/>
      <c r="U50" s="652"/>
      <c r="V50" s="652"/>
      <c r="W50" s="652"/>
      <c r="X50" s="652"/>
      <c r="Y50" s="652"/>
      <c r="Z50" s="840"/>
      <c r="AA50" s="652"/>
      <c r="AB50" s="622"/>
      <c r="AC50" s="622"/>
      <c r="AD50" s="622"/>
      <c r="AE50" s="652"/>
      <c r="AF50" s="652"/>
      <c r="AG50" s="652"/>
      <c r="AH50" s="652"/>
      <c r="AI50" s="652"/>
      <c r="AJ50" s="652"/>
      <c r="AK50" s="652"/>
      <c r="AL50" s="652"/>
      <c r="AM50" s="652"/>
      <c r="AN50" s="652"/>
      <c r="AO50" s="652"/>
      <c r="AP50" s="652"/>
      <c r="AQ50" s="652"/>
      <c r="AR50" s="652"/>
      <c r="AS50" s="652"/>
      <c r="AT50" s="652"/>
      <c r="AX50" s="1700">
        <v>21</v>
      </c>
      <c r="AY50" s="1701"/>
      <c r="AZ50" s="1702"/>
      <c r="BA50" s="1702"/>
      <c r="BB50" s="1702"/>
      <c r="BC50" s="1702"/>
      <c r="BD50" s="1702"/>
      <c r="BE50" s="1703"/>
      <c r="BF50" s="732"/>
    </row>
    <row r="51" spans="2:59" s="593" customFormat="1" ht="30" customHeight="1">
      <c r="B51" s="777"/>
      <c r="E51" s="640"/>
      <c r="F51" s="640"/>
      <c r="G51" s="652"/>
      <c r="H51" s="652"/>
      <c r="I51" s="652"/>
      <c r="J51" s="652"/>
      <c r="K51" s="754"/>
      <c r="L51" s="622"/>
      <c r="Y51" s="652"/>
      <c r="Z51" s="792"/>
      <c r="AJ51" s="652"/>
      <c r="AK51" s="652"/>
      <c r="AL51" s="652"/>
      <c r="AM51" s="652"/>
      <c r="AN51" s="652"/>
      <c r="AO51" s="652"/>
      <c r="AP51" s="652"/>
      <c r="AQ51" s="652"/>
      <c r="AR51" s="652"/>
      <c r="AS51" s="652"/>
      <c r="AT51" s="652"/>
      <c r="AX51" s="1700"/>
      <c r="AY51" s="1704"/>
      <c r="AZ51" s="1705"/>
      <c r="BA51" s="1705"/>
      <c r="BB51" s="1705"/>
      <c r="BC51" s="1705"/>
      <c r="BD51" s="1705"/>
      <c r="BE51" s="1706"/>
      <c r="BF51" s="732"/>
    </row>
    <row r="52" spans="2:59" s="593" customFormat="1" ht="20.100000000000001" customHeight="1">
      <c r="B52" s="777"/>
      <c r="E52" s="640"/>
      <c r="F52" s="640"/>
      <c r="G52" s="652"/>
      <c r="H52" s="652"/>
      <c r="I52" s="652"/>
      <c r="J52" s="652"/>
      <c r="K52" s="754"/>
      <c r="L52" s="622"/>
      <c r="U52" s="652"/>
      <c r="V52" s="652"/>
      <c r="W52" s="652"/>
      <c r="X52" s="652"/>
      <c r="Y52" s="652"/>
      <c r="Z52" s="840"/>
      <c r="AF52" s="652"/>
      <c r="AG52" s="652"/>
      <c r="AH52" s="652"/>
      <c r="AI52" s="652"/>
      <c r="AJ52" s="652"/>
      <c r="AK52" s="652"/>
      <c r="AL52" s="652"/>
      <c r="AM52" s="652"/>
      <c r="AN52" s="652"/>
      <c r="AO52" s="652"/>
      <c r="AP52" s="652"/>
      <c r="AQ52" s="652"/>
      <c r="AR52" s="652"/>
      <c r="AS52" s="652"/>
      <c r="AT52" s="652"/>
      <c r="AX52" s="1352"/>
      <c r="AY52" s="842"/>
      <c r="AZ52" s="842"/>
      <c r="BA52" s="842"/>
      <c r="BB52" s="842"/>
      <c r="BC52" s="842"/>
      <c r="BD52" s="842"/>
      <c r="BE52" s="842"/>
      <c r="BF52" s="732"/>
    </row>
    <row r="53" spans="2:59" ht="30" customHeight="1">
      <c r="B53" s="737"/>
      <c r="J53" s="645" t="s">
        <v>729</v>
      </c>
      <c r="K53" s="652"/>
      <c r="L53" s="593"/>
      <c r="M53" s="644" t="s">
        <v>936</v>
      </c>
      <c r="P53" s="593"/>
      <c r="Q53" s="593"/>
      <c r="R53" s="593"/>
      <c r="S53" s="593"/>
      <c r="T53" s="593"/>
      <c r="U53" s="593"/>
      <c r="V53" s="593"/>
      <c r="W53" s="593"/>
      <c r="X53" s="593"/>
      <c r="Y53" s="593"/>
      <c r="Z53" s="593"/>
      <c r="AB53" s="640"/>
      <c r="AO53" s="729"/>
      <c r="AP53" s="729"/>
      <c r="AQ53" s="729"/>
      <c r="AR53" s="729"/>
      <c r="AX53" s="1700">
        <v>14</v>
      </c>
      <c r="AY53" s="1701"/>
      <c r="AZ53" s="1702"/>
      <c r="BA53" s="1702"/>
      <c r="BB53" s="1702"/>
      <c r="BC53" s="1702"/>
      <c r="BD53" s="1702"/>
      <c r="BE53" s="1703"/>
      <c r="BF53" s="732"/>
    </row>
    <row r="54" spans="2:59" ht="30" customHeight="1">
      <c r="B54" s="737"/>
      <c r="J54" s="593"/>
      <c r="K54" s="593"/>
      <c r="L54" s="593"/>
      <c r="M54" s="593"/>
      <c r="N54" s="593"/>
      <c r="O54" s="593"/>
      <c r="P54" s="593"/>
      <c r="Q54" s="593"/>
      <c r="R54" s="593"/>
      <c r="S54" s="593"/>
      <c r="T54" s="593"/>
      <c r="U54" s="593"/>
      <c r="V54" s="593"/>
      <c r="W54" s="593"/>
      <c r="X54" s="593"/>
      <c r="Y54" s="593"/>
      <c r="AO54" s="729"/>
      <c r="AP54" s="729"/>
      <c r="AQ54" s="729"/>
      <c r="AR54" s="729"/>
      <c r="AX54" s="1700"/>
      <c r="AY54" s="1704"/>
      <c r="AZ54" s="1705"/>
      <c r="BA54" s="1705"/>
      <c r="BB54" s="1705"/>
      <c r="BC54" s="1705"/>
      <c r="BD54" s="1705"/>
      <c r="BE54" s="1706"/>
      <c r="BF54" s="732"/>
    </row>
    <row r="55" spans="2:59" ht="20.100000000000001" customHeight="1">
      <c r="B55" s="737"/>
      <c r="F55" s="739"/>
      <c r="J55" s="593"/>
      <c r="K55" s="593"/>
      <c r="L55" s="593"/>
      <c r="M55" s="593"/>
      <c r="N55" s="593"/>
      <c r="O55" s="593"/>
      <c r="P55" s="843"/>
      <c r="Q55" s="843"/>
      <c r="R55" s="843"/>
      <c r="S55" s="843"/>
      <c r="T55" s="843"/>
      <c r="U55" s="843"/>
      <c r="V55" s="843"/>
      <c r="W55" s="843"/>
      <c r="X55" s="593"/>
      <c r="Y55" s="593"/>
      <c r="AA55" s="744"/>
      <c r="AB55" s="744"/>
      <c r="AC55" s="744"/>
      <c r="AD55" s="744"/>
      <c r="AE55" s="744"/>
      <c r="AO55" s="729"/>
      <c r="AP55" s="729"/>
      <c r="AQ55" s="729"/>
      <c r="AR55" s="729"/>
      <c r="AY55" s="844"/>
      <c r="AZ55" s="844"/>
      <c r="BA55" s="844"/>
      <c r="BB55" s="844"/>
      <c r="BC55" s="844"/>
      <c r="BD55" s="844"/>
      <c r="BE55" s="844"/>
      <c r="BF55" s="845"/>
    </row>
    <row r="56" spans="2:59" ht="30" customHeight="1">
      <c r="B56" s="737"/>
      <c r="F56" s="731"/>
      <c r="G56" s="642" t="s">
        <v>937</v>
      </c>
      <c r="J56" s="652" t="s">
        <v>938</v>
      </c>
      <c r="P56" s="843"/>
      <c r="Q56" s="843"/>
      <c r="R56" s="843"/>
      <c r="S56" s="843"/>
      <c r="T56" s="843"/>
      <c r="U56" s="843"/>
      <c r="V56" s="843"/>
      <c r="W56" s="843"/>
      <c r="AA56" s="745"/>
      <c r="AB56" s="762"/>
      <c r="AC56" s="762"/>
      <c r="AD56" s="762"/>
      <c r="AE56" s="762"/>
      <c r="AF56" s="729"/>
      <c r="AG56" s="729"/>
      <c r="AH56" s="729"/>
      <c r="AI56" s="729"/>
      <c r="AJ56" s="729"/>
      <c r="AK56" s="729"/>
      <c r="AL56" s="729"/>
      <c r="AM56" s="729"/>
      <c r="AN56" s="729"/>
      <c r="AO56" s="729"/>
      <c r="AP56" s="729"/>
      <c r="AQ56" s="729"/>
      <c r="AR56" s="729"/>
      <c r="AS56" s="729"/>
      <c r="AT56" s="729"/>
      <c r="AX56" s="729"/>
      <c r="AY56" s="846"/>
      <c r="AZ56" s="846"/>
      <c r="BA56" s="846"/>
      <c r="BB56" s="846"/>
      <c r="BC56" s="846"/>
      <c r="BD56" s="846"/>
      <c r="BE56" s="844"/>
      <c r="BF56" s="764"/>
    </row>
    <row r="57" spans="2:59" ht="30" customHeight="1">
      <c r="B57" s="737"/>
      <c r="F57" s="731"/>
      <c r="J57" s="733" t="s">
        <v>939</v>
      </c>
      <c r="P57" s="843"/>
      <c r="Q57" s="843"/>
      <c r="R57" s="843"/>
      <c r="S57" s="843"/>
      <c r="T57" s="843"/>
      <c r="U57" s="843"/>
      <c r="V57" s="843"/>
      <c r="W57" s="843"/>
      <c r="AA57" s="745"/>
      <c r="AB57" s="762"/>
      <c r="AC57" s="762"/>
      <c r="AD57" s="762"/>
      <c r="AE57" s="762"/>
      <c r="AF57" s="729"/>
      <c r="AG57" s="729"/>
      <c r="AH57" s="729"/>
      <c r="AI57" s="729"/>
      <c r="AJ57" s="729"/>
      <c r="AK57" s="729"/>
      <c r="AL57" s="729"/>
      <c r="AM57" s="729"/>
      <c r="AN57" s="729"/>
      <c r="AO57" s="729"/>
      <c r="AP57" s="729"/>
      <c r="AQ57" s="729"/>
      <c r="AR57" s="729"/>
      <c r="AS57" s="729"/>
      <c r="AT57" s="729"/>
      <c r="AX57" s="729"/>
      <c r="AY57" s="846"/>
      <c r="AZ57" s="846"/>
      <c r="BA57" s="846"/>
      <c r="BB57" s="846"/>
      <c r="BC57" s="846"/>
      <c r="BD57" s="846"/>
      <c r="BE57" s="844"/>
      <c r="BF57" s="764"/>
    </row>
    <row r="58" spans="2:59" ht="30" customHeight="1">
      <c r="B58" s="737"/>
      <c r="E58" s="1348"/>
      <c r="AF58" s="729"/>
      <c r="AG58" s="729"/>
      <c r="AH58" s="729"/>
      <c r="AI58" s="729"/>
      <c r="AJ58" s="729"/>
      <c r="AK58" s="729"/>
      <c r="AL58" s="729"/>
      <c r="AM58" s="729"/>
      <c r="AN58" s="729"/>
      <c r="AO58" s="729"/>
      <c r="AP58" s="729"/>
      <c r="AQ58" s="729"/>
      <c r="AR58" s="729"/>
      <c r="AS58" s="729"/>
      <c r="AT58" s="729"/>
      <c r="AX58" s="729"/>
      <c r="AY58" s="846"/>
      <c r="AZ58" s="846"/>
      <c r="BA58" s="846"/>
      <c r="BB58" s="846"/>
      <c r="BC58" s="846"/>
      <c r="BD58" s="846"/>
      <c r="BE58" s="844"/>
      <c r="BF58" s="764"/>
    </row>
    <row r="59" spans="2:59" ht="30" customHeight="1">
      <c r="B59" s="737"/>
      <c r="E59" s="1348"/>
      <c r="J59" s="652"/>
      <c r="M59" s="645" t="s">
        <v>932</v>
      </c>
      <c r="O59" s="585" t="s">
        <v>940</v>
      </c>
      <c r="AF59" s="729"/>
      <c r="AG59" s="729"/>
      <c r="AH59" s="729"/>
      <c r="AI59" s="729"/>
      <c r="AJ59" s="729"/>
      <c r="AK59" s="729"/>
      <c r="AL59" s="729"/>
      <c r="AO59" s="729"/>
      <c r="AP59" s="729"/>
      <c r="AQ59" s="729"/>
      <c r="AR59" s="729"/>
      <c r="AS59" s="729"/>
      <c r="AT59" s="729"/>
      <c r="AX59" s="1700" t="s">
        <v>941</v>
      </c>
      <c r="AY59" s="1701"/>
      <c r="AZ59" s="1702"/>
      <c r="BA59" s="1702"/>
      <c r="BB59" s="1702"/>
      <c r="BC59" s="1702"/>
      <c r="BD59" s="1702"/>
      <c r="BE59" s="1703"/>
      <c r="BF59" s="847"/>
    </row>
    <row r="60" spans="2:59" ht="30" customHeight="1">
      <c r="B60" s="737"/>
      <c r="E60" s="1348"/>
      <c r="AF60" s="729"/>
      <c r="AG60" s="729"/>
      <c r="AH60" s="729"/>
      <c r="AI60" s="729"/>
      <c r="AJ60" s="729"/>
      <c r="AK60" s="729"/>
      <c r="AL60" s="729"/>
      <c r="AO60" s="729"/>
      <c r="AP60" s="729"/>
      <c r="AQ60" s="729"/>
      <c r="AR60" s="729"/>
      <c r="AS60" s="729"/>
      <c r="AT60" s="729"/>
      <c r="AX60" s="1700"/>
      <c r="AY60" s="1704"/>
      <c r="AZ60" s="1705"/>
      <c r="BA60" s="1705"/>
      <c r="BB60" s="1705"/>
      <c r="BC60" s="1705"/>
      <c r="BD60" s="1705"/>
      <c r="BE60" s="1706"/>
      <c r="BF60" s="848"/>
      <c r="BG60" s="729"/>
    </row>
    <row r="61" spans="2:59" ht="20.100000000000001" customHeight="1">
      <c r="B61" s="737"/>
      <c r="G61" s="593"/>
      <c r="H61" s="593"/>
      <c r="AA61" s="761"/>
      <c r="AC61" s="588"/>
      <c r="AY61" s="844"/>
      <c r="AZ61" s="844"/>
      <c r="BA61" s="844"/>
      <c r="BB61" s="849"/>
      <c r="BC61" s="844"/>
      <c r="BD61" s="844"/>
      <c r="BE61" s="844"/>
      <c r="BF61" s="732"/>
    </row>
    <row r="62" spans="2:59" ht="30" customHeight="1">
      <c r="B62" s="737"/>
      <c r="G62" s="593"/>
      <c r="H62" s="593"/>
      <c r="J62" s="652"/>
      <c r="M62" s="645" t="s">
        <v>934</v>
      </c>
      <c r="O62" s="585" t="s">
        <v>942</v>
      </c>
      <c r="AA62" s="850"/>
      <c r="AC62" s="588"/>
      <c r="AX62" s="1700" t="s">
        <v>943</v>
      </c>
      <c r="AY62" s="1701"/>
      <c r="AZ62" s="1702"/>
      <c r="BA62" s="1702"/>
      <c r="BB62" s="1702"/>
      <c r="BC62" s="1702"/>
      <c r="BD62" s="1702"/>
      <c r="BE62" s="1703"/>
      <c r="BF62" s="732"/>
    </row>
    <row r="63" spans="2:59" ht="30" customHeight="1">
      <c r="B63" s="737"/>
      <c r="G63" s="593"/>
      <c r="H63" s="593"/>
      <c r="J63" s="652"/>
      <c r="AA63" s="850"/>
      <c r="AC63" s="588"/>
      <c r="AX63" s="1700"/>
      <c r="AY63" s="1704"/>
      <c r="AZ63" s="1705"/>
      <c r="BA63" s="1705"/>
      <c r="BB63" s="1705"/>
      <c r="BC63" s="1705"/>
      <c r="BD63" s="1705"/>
      <c r="BE63" s="1706"/>
      <c r="BF63" s="732"/>
    </row>
    <row r="64" spans="2:59" ht="30" customHeight="1">
      <c r="B64" s="737"/>
      <c r="G64" s="736"/>
      <c r="I64" s="724"/>
      <c r="J64" s="593"/>
      <c r="K64" s="593"/>
      <c r="L64" s="593"/>
      <c r="M64" s="593"/>
      <c r="R64" s="652"/>
      <c r="AA64" s="850"/>
      <c r="AC64" s="588"/>
      <c r="AX64" s="840"/>
      <c r="AY64" s="842"/>
      <c r="AZ64" s="842"/>
      <c r="BA64" s="842"/>
      <c r="BB64" s="842"/>
      <c r="BC64" s="842"/>
      <c r="BD64" s="842"/>
      <c r="BE64" s="842"/>
      <c r="BF64" s="732"/>
    </row>
    <row r="65" spans="2:59" ht="20.100000000000001" customHeight="1">
      <c r="B65" s="737"/>
      <c r="G65" s="736"/>
      <c r="I65" s="593"/>
      <c r="J65" s="593"/>
      <c r="K65" s="593"/>
      <c r="L65" s="593"/>
      <c r="M65" s="593"/>
      <c r="AC65" s="588"/>
      <c r="AY65" s="844"/>
      <c r="AZ65" s="844"/>
      <c r="BA65" s="844"/>
      <c r="BB65" s="851"/>
      <c r="BC65" s="844"/>
      <c r="BD65" s="844"/>
      <c r="BE65" s="852"/>
      <c r="BF65" s="732"/>
    </row>
    <row r="66" spans="2:59" ht="30" customHeight="1">
      <c r="B66" s="737"/>
      <c r="F66" s="644" t="s">
        <v>944</v>
      </c>
      <c r="G66" s="644" t="s">
        <v>945</v>
      </c>
      <c r="H66" s="593"/>
      <c r="AC66" s="588"/>
      <c r="AX66" s="1700">
        <v>10</v>
      </c>
      <c r="AY66" s="1701"/>
      <c r="AZ66" s="1702"/>
      <c r="BA66" s="1702"/>
      <c r="BB66" s="1702"/>
      <c r="BC66" s="1702"/>
      <c r="BD66" s="1702"/>
      <c r="BE66" s="1703"/>
      <c r="BF66" s="732"/>
    </row>
    <row r="67" spans="2:59" ht="30" customHeight="1">
      <c r="B67" s="737"/>
      <c r="F67" s="649"/>
      <c r="G67" s="724" t="s">
        <v>946</v>
      </c>
      <c r="H67" s="593"/>
      <c r="AC67" s="588"/>
      <c r="AX67" s="1700"/>
      <c r="AY67" s="1704"/>
      <c r="AZ67" s="1705"/>
      <c r="BA67" s="1705"/>
      <c r="BB67" s="1705"/>
      <c r="BC67" s="1705"/>
      <c r="BD67" s="1705"/>
      <c r="BE67" s="1706"/>
      <c r="BF67" s="732"/>
    </row>
    <row r="68" spans="2:59" ht="20.100000000000001" customHeight="1">
      <c r="B68" s="737"/>
      <c r="F68" s="649"/>
      <c r="G68" s="593"/>
      <c r="H68" s="593"/>
      <c r="AC68" s="588"/>
      <c r="AP68" s="739"/>
      <c r="AY68" s="844"/>
      <c r="AZ68" s="844"/>
      <c r="BA68" s="844"/>
      <c r="BB68" s="849"/>
      <c r="BC68" s="844"/>
      <c r="BD68" s="844"/>
      <c r="BE68" s="844"/>
      <c r="BF68" s="732"/>
    </row>
    <row r="69" spans="2:59" ht="30" customHeight="1">
      <c r="B69" s="737"/>
      <c r="F69" s="644" t="s">
        <v>947</v>
      </c>
      <c r="G69" s="644" t="s">
        <v>948</v>
      </c>
      <c r="H69" s="593"/>
      <c r="AP69" s="731"/>
      <c r="AX69" s="1700">
        <v>11</v>
      </c>
      <c r="AY69" s="1701"/>
      <c r="AZ69" s="1702"/>
      <c r="BA69" s="1702"/>
      <c r="BB69" s="1702"/>
      <c r="BC69" s="1702"/>
      <c r="BD69" s="1702"/>
      <c r="BE69" s="1703"/>
      <c r="BF69" s="732"/>
    </row>
    <row r="70" spans="2:59" ht="30" customHeight="1">
      <c r="B70" s="737"/>
      <c r="F70" s="649"/>
      <c r="G70" s="724" t="s">
        <v>949</v>
      </c>
      <c r="H70" s="593"/>
      <c r="AC70" s="588"/>
      <c r="AW70" s="792"/>
      <c r="AX70" s="1700"/>
      <c r="AY70" s="1704"/>
      <c r="AZ70" s="1705"/>
      <c r="BA70" s="1705"/>
      <c r="BB70" s="1705"/>
      <c r="BC70" s="1705"/>
      <c r="BD70" s="1705"/>
      <c r="BE70" s="1706"/>
      <c r="BF70" s="732"/>
    </row>
    <row r="71" spans="2:59" ht="20.100000000000001" customHeight="1">
      <c r="B71" s="737"/>
      <c r="F71" s="736"/>
      <c r="G71" s="593"/>
      <c r="H71" s="593"/>
      <c r="AC71" s="588"/>
      <c r="AW71" s="844"/>
      <c r="AX71" s="844"/>
      <c r="AY71" s="844"/>
      <c r="AZ71" s="844"/>
      <c r="BA71" s="844"/>
      <c r="BB71" s="851"/>
      <c r="BC71" s="844"/>
      <c r="BD71" s="844"/>
      <c r="BE71" s="852"/>
      <c r="BF71" s="732"/>
    </row>
    <row r="72" spans="2:59" s="593" customFormat="1" ht="30" customHeight="1">
      <c r="B72" s="777"/>
      <c r="E72" s="585"/>
      <c r="F72" s="649"/>
      <c r="G72" s="644" t="s">
        <v>950</v>
      </c>
      <c r="I72" s="585"/>
      <c r="J72" s="585"/>
      <c r="K72" s="585"/>
      <c r="L72" s="585"/>
      <c r="Q72" s="585"/>
      <c r="R72" s="585"/>
      <c r="S72" s="585"/>
      <c r="T72" s="585"/>
      <c r="V72" s="585"/>
      <c r="W72" s="585"/>
      <c r="X72" s="585"/>
      <c r="Y72" s="585"/>
      <c r="Z72" s="585"/>
      <c r="AA72" s="585"/>
      <c r="AB72" s="585"/>
      <c r="AC72" s="588"/>
      <c r="AX72" s="842"/>
      <c r="AY72" s="1707">
        <f>AY47+AY50+AY53+AY59+AY62+AY66+AY69</f>
        <v>0</v>
      </c>
      <c r="AZ72" s="1708"/>
      <c r="BA72" s="1708"/>
      <c r="BB72" s="1708"/>
      <c r="BC72" s="1708"/>
      <c r="BD72" s="1708"/>
      <c r="BE72" s="1709"/>
      <c r="BF72" s="853"/>
      <c r="BG72" s="622"/>
    </row>
    <row r="73" spans="2:59" ht="30" customHeight="1">
      <c r="B73" s="737"/>
      <c r="F73" s="649"/>
      <c r="G73" s="724" t="s">
        <v>951</v>
      </c>
      <c r="H73" s="593"/>
      <c r="AW73" s="842"/>
      <c r="AX73" s="842"/>
      <c r="AY73" s="1710"/>
      <c r="AZ73" s="1711"/>
      <c r="BA73" s="1711"/>
      <c r="BB73" s="1711"/>
      <c r="BC73" s="1711"/>
      <c r="BD73" s="1711"/>
      <c r="BE73" s="1712"/>
      <c r="BF73" s="764"/>
      <c r="BG73" s="640"/>
    </row>
    <row r="74" spans="2:59" ht="20.100000000000001" customHeight="1">
      <c r="B74" s="854"/>
      <c r="C74" s="855"/>
      <c r="D74" s="855"/>
      <c r="E74" s="855"/>
      <c r="F74" s="855"/>
      <c r="G74" s="656"/>
      <c r="H74" s="855"/>
      <c r="I74" s="856"/>
      <c r="J74" s="857"/>
      <c r="K74" s="857"/>
      <c r="L74" s="858"/>
      <c r="M74" s="857"/>
      <c r="N74" s="855"/>
      <c r="O74" s="855"/>
      <c r="P74" s="855"/>
      <c r="Q74" s="855"/>
      <c r="R74" s="855"/>
      <c r="S74" s="855"/>
      <c r="T74" s="855"/>
      <c r="U74" s="855"/>
      <c r="V74" s="855"/>
      <c r="W74" s="855"/>
      <c r="X74" s="855"/>
      <c r="Y74" s="855"/>
      <c r="Z74" s="855"/>
      <c r="AA74" s="855"/>
      <c r="AB74" s="855"/>
      <c r="AC74" s="855"/>
      <c r="AD74" s="855"/>
      <c r="AE74" s="855"/>
      <c r="AF74" s="855"/>
      <c r="AG74" s="855"/>
      <c r="AH74" s="855"/>
      <c r="AI74" s="855"/>
      <c r="AJ74" s="855"/>
      <c r="AK74" s="855"/>
      <c r="AL74" s="855"/>
      <c r="AM74" s="855"/>
      <c r="AN74" s="855"/>
      <c r="AO74" s="855"/>
      <c r="AP74" s="855"/>
      <c r="AQ74" s="855"/>
      <c r="AR74" s="855"/>
      <c r="AS74" s="855"/>
      <c r="AT74" s="855"/>
      <c r="AU74" s="855"/>
      <c r="AV74" s="855"/>
      <c r="AW74" s="859"/>
      <c r="AX74" s="859"/>
      <c r="AY74" s="859"/>
      <c r="AZ74" s="859"/>
      <c r="BA74" s="859"/>
      <c r="BB74" s="859"/>
      <c r="BC74" s="859"/>
      <c r="BD74" s="859"/>
      <c r="BE74" s="859"/>
      <c r="BF74" s="860"/>
      <c r="BG74" s="640"/>
    </row>
    <row r="75" spans="2:59" ht="20.100000000000001" customHeight="1">
      <c r="B75" s="737"/>
      <c r="G75" s="649"/>
      <c r="I75" s="642"/>
      <c r="J75" s="593"/>
      <c r="K75" s="593"/>
      <c r="L75" s="593"/>
      <c r="M75" s="593"/>
      <c r="AA75" s="861"/>
      <c r="AC75" s="588"/>
      <c r="BB75" s="591"/>
      <c r="BF75" s="732"/>
    </row>
    <row r="76" spans="2:59" ht="30" customHeight="1">
      <c r="B76" s="737"/>
      <c r="E76" s="649">
        <v>3.3</v>
      </c>
      <c r="F76" s="1699" t="s">
        <v>952</v>
      </c>
      <c r="G76" s="1699"/>
      <c r="H76" s="1699"/>
      <c r="I76" s="1699"/>
      <c r="J76" s="1699"/>
      <c r="K76" s="1699"/>
      <c r="L76" s="1699"/>
      <c r="M76" s="1699"/>
      <c r="N76" s="1699"/>
      <c r="O76" s="1699"/>
      <c r="P76" s="1699"/>
      <c r="Q76" s="1699"/>
      <c r="R76" s="1699"/>
      <c r="S76" s="1699"/>
      <c r="T76" s="1699"/>
      <c r="U76" s="1699"/>
      <c r="V76" s="1699"/>
      <c r="W76" s="1699"/>
      <c r="X76" s="1699"/>
      <c r="Y76" s="1699"/>
      <c r="Z76" s="1699"/>
      <c r="AA76" s="1699"/>
      <c r="AB76" s="1699"/>
      <c r="AC76" s="1699"/>
      <c r="AD76" s="1699"/>
      <c r="AE76" s="1699"/>
      <c r="AF76" s="1699"/>
      <c r="AG76" s="1699"/>
      <c r="AH76" s="1699"/>
      <c r="AI76" s="1699"/>
      <c r="AJ76" s="1699"/>
      <c r="AK76" s="1699"/>
      <c r="AL76" s="1699"/>
      <c r="AM76" s="1699"/>
      <c r="AN76" s="1699"/>
      <c r="AO76" s="1699"/>
      <c r="AP76" s="1699"/>
      <c r="AQ76" s="1699"/>
      <c r="AR76" s="1699"/>
      <c r="AS76" s="1699"/>
      <c r="AT76" s="1699"/>
      <c r="AU76" s="1699"/>
      <c r="AV76" s="1699"/>
      <c r="AW76" s="1699"/>
      <c r="AX76" s="862"/>
      <c r="BB76" s="593"/>
      <c r="BF76" s="732"/>
    </row>
    <row r="77" spans="2:59" ht="30" customHeight="1">
      <c r="B77" s="737"/>
      <c r="F77" s="1699"/>
      <c r="G77" s="1699"/>
      <c r="H77" s="1699"/>
      <c r="I77" s="1699"/>
      <c r="J77" s="1699"/>
      <c r="K77" s="1699"/>
      <c r="L77" s="1699"/>
      <c r="M77" s="1699"/>
      <c r="N77" s="1699"/>
      <c r="O77" s="1699"/>
      <c r="P77" s="1699"/>
      <c r="Q77" s="1699"/>
      <c r="R77" s="1699"/>
      <c r="S77" s="1699"/>
      <c r="T77" s="1699"/>
      <c r="U77" s="1699"/>
      <c r="V77" s="1699"/>
      <c r="W77" s="1699"/>
      <c r="X77" s="1699"/>
      <c r="Y77" s="1699"/>
      <c r="Z77" s="1699"/>
      <c r="AA77" s="1699"/>
      <c r="AB77" s="1699"/>
      <c r="AC77" s="1699"/>
      <c r="AD77" s="1699"/>
      <c r="AE77" s="1699"/>
      <c r="AF77" s="1699"/>
      <c r="AG77" s="1699"/>
      <c r="AH77" s="1699"/>
      <c r="AI77" s="1699"/>
      <c r="AJ77" s="1699"/>
      <c r="AK77" s="1699"/>
      <c r="AL77" s="1699"/>
      <c r="AM77" s="1699"/>
      <c r="AN77" s="1699"/>
      <c r="AO77" s="1699"/>
      <c r="AP77" s="1699"/>
      <c r="AQ77" s="1699"/>
      <c r="AR77" s="1699"/>
      <c r="AS77" s="1699"/>
      <c r="AT77" s="1699"/>
      <c r="AU77" s="1699"/>
      <c r="AV77" s="1699"/>
      <c r="AW77" s="1699"/>
      <c r="AX77" s="862"/>
      <c r="BB77" s="591"/>
      <c r="BF77" s="732"/>
    </row>
    <row r="78" spans="2:59" s="640" customFormat="1" ht="30" customHeight="1" thickBot="1">
      <c r="B78" s="638"/>
      <c r="E78" s="585"/>
      <c r="F78" s="1679" t="s">
        <v>953</v>
      </c>
      <c r="G78" s="1679"/>
      <c r="H78" s="1679"/>
      <c r="I78" s="1679"/>
      <c r="J78" s="1679"/>
      <c r="K78" s="1679"/>
      <c r="L78" s="1679"/>
      <c r="M78" s="1679"/>
      <c r="N78" s="1679"/>
      <c r="O78" s="1679"/>
      <c r="P78" s="1679"/>
      <c r="Q78" s="1679"/>
      <c r="R78" s="1679"/>
      <c r="S78" s="1679"/>
      <c r="T78" s="1679"/>
      <c r="U78" s="1679"/>
      <c r="V78" s="1679"/>
      <c r="W78" s="1679"/>
      <c r="X78" s="1679"/>
      <c r="Y78" s="1679"/>
      <c r="Z78" s="1679"/>
      <c r="AA78" s="1679"/>
      <c r="AB78" s="1679"/>
      <c r="AC78" s="1679"/>
      <c r="AD78" s="1679"/>
      <c r="AE78" s="1679"/>
      <c r="AF78" s="1679"/>
      <c r="AG78" s="1679"/>
      <c r="AH78" s="1679"/>
      <c r="AI78" s="1679"/>
      <c r="AJ78" s="1679"/>
      <c r="AK78" s="1679"/>
      <c r="AL78" s="1679"/>
      <c r="AM78" s="1679"/>
      <c r="AN78" s="1679"/>
      <c r="AO78" s="1679"/>
      <c r="AP78" s="1679"/>
      <c r="AQ78" s="1679"/>
      <c r="AR78" s="1679"/>
      <c r="AS78" s="1679"/>
      <c r="AT78" s="1679"/>
      <c r="AU78" s="1679"/>
      <c r="AV78" s="1679"/>
      <c r="AW78" s="1679"/>
      <c r="BE78" s="591"/>
      <c r="BF78" s="641"/>
    </row>
    <row r="79" spans="2:59" s="640" customFormat="1" ht="30" customHeight="1">
      <c r="B79" s="638"/>
      <c r="E79" s="585"/>
      <c r="F79" s="1679"/>
      <c r="G79" s="1679"/>
      <c r="H79" s="1679"/>
      <c r="I79" s="1679"/>
      <c r="J79" s="1679"/>
      <c r="K79" s="1679"/>
      <c r="L79" s="1679"/>
      <c r="M79" s="1679"/>
      <c r="N79" s="1679"/>
      <c r="O79" s="1679"/>
      <c r="P79" s="1679"/>
      <c r="Q79" s="1679"/>
      <c r="R79" s="1679"/>
      <c r="S79" s="1679"/>
      <c r="T79" s="1679"/>
      <c r="U79" s="1679"/>
      <c r="V79" s="1679"/>
      <c r="W79" s="1679"/>
      <c r="X79" s="1679"/>
      <c r="Y79" s="1679"/>
      <c r="Z79" s="1679"/>
      <c r="AA79" s="1679"/>
      <c r="AB79" s="1679"/>
      <c r="AC79" s="1679"/>
      <c r="AD79" s="1679"/>
      <c r="AE79" s="1679"/>
      <c r="AF79" s="1679"/>
      <c r="AG79" s="1679"/>
      <c r="AH79" s="1679"/>
      <c r="AI79" s="1679"/>
      <c r="AJ79" s="1679"/>
      <c r="AK79" s="1679"/>
      <c r="AL79" s="1679"/>
      <c r="AM79" s="1679"/>
      <c r="AN79" s="1679"/>
      <c r="AO79" s="1679"/>
      <c r="AP79" s="1679"/>
      <c r="AQ79" s="1679"/>
      <c r="AR79" s="1679"/>
      <c r="AS79" s="1679"/>
      <c r="AT79" s="1679"/>
      <c r="AU79" s="1679"/>
      <c r="AV79" s="1679"/>
      <c r="AW79" s="1679"/>
      <c r="AX79" s="837"/>
      <c r="AY79" s="837"/>
      <c r="BA79" s="1680" t="s">
        <v>954</v>
      </c>
      <c r="BB79" s="1681"/>
      <c r="BC79" s="1681"/>
      <c r="BD79" s="1681"/>
      <c r="BE79" s="1682"/>
      <c r="BF79" s="785"/>
      <c r="BG79" s="786"/>
    </row>
    <row r="80" spans="2:59" s="640" customFormat="1" ht="30" customHeight="1">
      <c r="B80" s="638"/>
      <c r="E80" s="585"/>
      <c r="F80" s="642"/>
      <c r="G80" s="585"/>
      <c r="H80" s="642"/>
      <c r="I80" s="585"/>
      <c r="J80" s="593"/>
      <c r="K80" s="593"/>
      <c r="L80" s="593"/>
      <c r="M80" s="593"/>
      <c r="N80" s="585"/>
      <c r="O80" s="585"/>
      <c r="P80" s="585"/>
      <c r="Q80" s="585"/>
      <c r="R80" s="585"/>
      <c r="S80" s="585"/>
      <c r="T80" s="585"/>
      <c r="U80" s="585"/>
      <c r="V80" s="585"/>
      <c r="W80" s="585"/>
      <c r="X80" s="585"/>
      <c r="Y80" s="585"/>
      <c r="Z80" s="585"/>
      <c r="AA80" s="585"/>
      <c r="AB80" s="585"/>
      <c r="AC80" s="588"/>
      <c r="AD80" s="647"/>
      <c r="AE80" s="648"/>
      <c r="AM80" s="837"/>
      <c r="AN80" s="837"/>
      <c r="AO80" s="837"/>
      <c r="AP80" s="837"/>
      <c r="AW80" s="837"/>
      <c r="AX80" s="837"/>
      <c r="AY80" s="837"/>
      <c r="AZ80" s="837"/>
      <c r="BA80" s="1683"/>
      <c r="BB80" s="1684"/>
      <c r="BC80" s="1684"/>
      <c r="BD80" s="1684"/>
      <c r="BE80" s="1685"/>
      <c r="BF80" s="785"/>
      <c r="BG80" s="786"/>
    </row>
    <row r="81" spans="1:62" s="640" customFormat="1" ht="30" customHeight="1" thickBot="1">
      <c r="B81" s="638"/>
      <c r="E81" s="585"/>
      <c r="F81" s="642"/>
      <c r="G81" s="585"/>
      <c r="H81" s="642"/>
      <c r="I81" s="585"/>
      <c r="J81" s="593"/>
      <c r="K81" s="593"/>
      <c r="L81" s="593"/>
      <c r="M81" s="593"/>
      <c r="N81" s="585"/>
      <c r="O81" s="585"/>
      <c r="P81" s="585"/>
      <c r="Q81" s="585"/>
      <c r="R81" s="585"/>
      <c r="S81" s="585"/>
      <c r="T81" s="585"/>
      <c r="U81" s="585"/>
      <c r="V81" s="585"/>
      <c r="W81" s="585"/>
      <c r="X81" s="585"/>
      <c r="Y81" s="585"/>
      <c r="Z81" s="585"/>
      <c r="AA81" s="585"/>
      <c r="AB81" s="585"/>
      <c r="AC81" s="588"/>
      <c r="AD81" s="647"/>
      <c r="AE81" s="648"/>
      <c r="AM81" s="863"/>
      <c r="AN81" s="863"/>
      <c r="AO81" s="863"/>
      <c r="AP81" s="863"/>
      <c r="AQ81" s="863"/>
      <c r="AR81" s="1674" t="s">
        <v>955</v>
      </c>
      <c r="AS81" s="1674"/>
      <c r="AT81" s="1674"/>
      <c r="AU81" s="1674"/>
      <c r="AV81" s="1674"/>
      <c r="AW81" s="1674"/>
      <c r="AX81" s="863"/>
      <c r="AY81" s="863"/>
      <c r="AZ81" s="863"/>
      <c r="BA81" s="864"/>
      <c r="BB81" s="865"/>
      <c r="BC81" s="865"/>
      <c r="BD81" s="866" t="s">
        <v>956</v>
      </c>
      <c r="BE81" s="670"/>
      <c r="BF81" s="785"/>
      <c r="BG81" s="786"/>
    </row>
    <row r="82" spans="1:62" s="622" customFormat="1" ht="30" customHeight="1">
      <c r="B82" s="790"/>
      <c r="E82" s="1348"/>
      <c r="F82" s="585"/>
      <c r="G82" s="1686"/>
      <c r="H82" s="1687"/>
      <c r="I82" s="1687"/>
      <c r="J82" s="1687"/>
      <c r="K82" s="1687"/>
      <c r="L82" s="1687"/>
      <c r="M82" s="1687"/>
      <c r="N82" s="1687"/>
      <c r="O82" s="1687"/>
      <c r="P82" s="1687"/>
      <c r="Q82" s="1687"/>
      <c r="R82" s="1687"/>
      <c r="S82" s="1687"/>
      <c r="T82" s="1687"/>
      <c r="U82" s="1687"/>
      <c r="V82" s="1687"/>
      <c r="W82" s="1687"/>
      <c r="X82" s="1687"/>
      <c r="Y82" s="1687"/>
      <c r="Z82" s="1687"/>
      <c r="AA82" s="1687"/>
      <c r="AB82" s="1687"/>
      <c r="AC82" s="1687"/>
      <c r="AD82" s="1687"/>
      <c r="AE82" s="1687"/>
      <c r="AF82" s="1687"/>
      <c r="AG82" s="1687"/>
      <c r="AH82" s="1687"/>
      <c r="AI82" s="1687"/>
      <c r="AJ82" s="1687"/>
      <c r="AK82" s="1687"/>
      <c r="AL82" s="1687"/>
      <c r="AM82" s="1687"/>
      <c r="AN82" s="1687"/>
      <c r="AO82" s="1687"/>
      <c r="AP82" s="1687"/>
      <c r="AQ82" s="1687"/>
      <c r="AR82" s="1687"/>
      <c r="AS82" s="1687"/>
      <c r="AT82" s="1687"/>
      <c r="AU82" s="1687"/>
      <c r="AV82" s="1687"/>
      <c r="AW82" s="1688"/>
      <c r="AX82" s="867"/>
      <c r="AY82" s="867"/>
      <c r="BA82" s="868"/>
      <c r="BB82" s="1692"/>
      <c r="BC82" s="1693"/>
      <c r="BD82" s="1694"/>
      <c r="BE82" s="712"/>
      <c r="BF82" s="791"/>
      <c r="BG82" s="792"/>
    </row>
    <row r="83" spans="1:62" s="622" customFormat="1" ht="30" customHeight="1" thickBot="1">
      <c r="B83" s="790"/>
      <c r="E83" s="585"/>
      <c r="F83" s="585"/>
      <c r="G83" s="1689"/>
      <c r="H83" s="1690"/>
      <c r="I83" s="1690"/>
      <c r="J83" s="1690"/>
      <c r="K83" s="1690"/>
      <c r="L83" s="1690"/>
      <c r="M83" s="1690"/>
      <c r="N83" s="1690"/>
      <c r="O83" s="1690"/>
      <c r="P83" s="1690"/>
      <c r="Q83" s="1690"/>
      <c r="R83" s="1690"/>
      <c r="S83" s="1690"/>
      <c r="T83" s="1690"/>
      <c r="U83" s="1690"/>
      <c r="V83" s="1690"/>
      <c r="W83" s="1690"/>
      <c r="X83" s="1690"/>
      <c r="Y83" s="1690"/>
      <c r="Z83" s="1690"/>
      <c r="AA83" s="1690"/>
      <c r="AB83" s="1690"/>
      <c r="AC83" s="1690"/>
      <c r="AD83" s="1690"/>
      <c r="AE83" s="1690"/>
      <c r="AF83" s="1690"/>
      <c r="AG83" s="1690"/>
      <c r="AH83" s="1690"/>
      <c r="AI83" s="1690"/>
      <c r="AJ83" s="1690"/>
      <c r="AK83" s="1690"/>
      <c r="AL83" s="1690"/>
      <c r="AM83" s="1690"/>
      <c r="AN83" s="1690"/>
      <c r="AO83" s="1690"/>
      <c r="AP83" s="1690"/>
      <c r="AQ83" s="1690"/>
      <c r="AR83" s="1690"/>
      <c r="AS83" s="1690"/>
      <c r="AT83" s="1690"/>
      <c r="AU83" s="1690"/>
      <c r="AV83" s="1690"/>
      <c r="AW83" s="1691"/>
      <c r="AX83" s="867"/>
      <c r="AY83" s="867"/>
      <c r="AZ83" s="867"/>
      <c r="BA83" s="868"/>
      <c r="BB83" s="1695"/>
      <c r="BC83" s="1696"/>
      <c r="BD83" s="1697"/>
      <c r="BE83" s="712"/>
      <c r="BF83" s="791"/>
    </row>
    <row r="84" spans="1:62" s="622" customFormat="1" ht="15" customHeight="1" thickBot="1">
      <c r="B84" s="790"/>
      <c r="G84" s="869"/>
      <c r="H84" s="869"/>
      <c r="I84" s="869"/>
      <c r="J84" s="869"/>
      <c r="K84" s="869"/>
      <c r="L84" s="869"/>
      <c r="M84" s="869"/>
      <c r="N84" s="869"/>
      <c r="O84" s="869"/>
      <c r="P84" s="869"/>
      <c r="Q84" s="869"/>
      <c r="R84" s="869"/>
      <c r="S84" s="869"/>
      <c r="T84" s="869"/>
      <c r="U84" s="869"/>
      <c r="V84" s="869"/>
      <c r="W84" s="869"/>
      <c r="X84" s="869"/>
      <c r="Y84" s="869"/>
      <c r="Z84" s="869"/>
      <c r="AA84" s="869"/>
      <c r="AB84" s="869"/>
      <c r="AC84" s="869"/>
      <c r="AD84" s="869"/>
      <c r="AE84" s="869"/>
      <c r="AF84" s="869"/>
      <c r="AG84" s="869"/>
      <c r="AH84" s="869"/>
      <c r="AI84" s="869"/>
      <c r="AJ84" s="869"/>
      <c r="AK84" s="869"/>
      <c r="AM84" s="585"/>
      <c r="AN84" s="585"/>
      <c r="AO84" s="585"/>
      <c r="AP84" s="585"/>
      <c r="AQ84" s="585"/>
      <c r="AR84" s="585"/>
      <c r="AS84" s="585"/>
      <c r="AT84" s="585"/>
      <c r="AU84" s="585"/>
      <c r="AV84" s="585"/>
      <c r="AW84" s="585"/>
      <c r="AX84" s="585"/>
      <c r="AY84" s="585"/>
      <c r="AZ84" s="585"/>
      <c r="BA84" s="752"/>
      <c r="BB84" s="698"/>
      <c r="BC84" s="698"/>
      <c r="BD84" s="698"/>
      <c r="BE84" s="704"/>
      <c r="BF84" s="623"/>
    </row>
    <row r="85" spans="1:62" s="640" customFormat="1" ht="30" customHeight="1">
      <c r="B85" s="638"/>
      <c r="I85" s="591"/>
      <c r="J85" s="591"/>
      <c r="K85" s="591"/>
      <c r="L85" s="591"/>
      <c r="M85" s="591"/>
      <c r="BF85" s="641"/>
    </row>
    <row r="86" spans="1:62" s="640" customFormat="1" ht="30" customHeight="1">
      <c r="B86" s="638"/>
      <c r="I86" s="591"/>
      <c r="J86" s="591"/>
      <c r="K86" s="591"/>
      <c r="L86" s="591"/>
      <c r="M86" s="591"/>
      <c r="BF86" s="641"/>
    </row>
    <row r="87" spans="1:62" s="640" customFormat="1" ht="30" customHeight="1" thickBot="1">
      <c r="B87" s="812"/>
      <c r="C87" s="816"/>
      <c r="D87" s="816"/>
      <c r="E87" s="816"/>
      <c r="F87" s="816"/>
      <c r="G87" s="870"/>
      <c r="H87" s="816"/>
      <c r="I87" s="871"/>
      <c r="J87" s="871"/>
      <c r="K87" s="871"/>
      <c r="L87" s="816"/>
      <c r="M87" s="816"/>
      <c r="N87" s="816"/>
      <c r="O87" s="816"/>
      <c r="P87" s="816"/>
      <c r="Q87" s="816"/>
      <c r="R87" s="816"/>
      <c r="S87" s="816"/>
      <c r="T87" s="816"/>
      <c r="U87" s="816"/>
      <c r="V87" s="816"/>
      <c r="W87" s="816"/>
      <c r="X87" s="816"/>
      <c r="Y87" s="816"/>
      <c r="Z87" s="816"/>
      <c r="AA87" s="816"/>
      <c r="AB87" s="816"/>
      <c r="AC87" s="816"/>
      <c r="AD87" s="816"/>
      <c r="AE87" s="816"/>
      <c r="AF87" s="816"/>
      <c r="AG87" s="816"/>
      <c r="AH87" s="816"/>
      <c r="AI87" s="816"/>
      <c r="AJ87" s="816"/>
      <c r="AK87" s="816"/>
      <c r="AL87" s="816"/>
      <c r="AM87" s="816"/>
      <c r="AN87" s="816"/>
      <c r="AO87" s="816"/>
      <c r="AP87" s="816"/>
      <c r="AQ87" s="816"/>
      <c r="AR87" s="816"/>
      <c r="AS87" s="816"/>
      <c r="AT87" s="816"/>
      <c r="AU87" s="816"/>
      <c r="AV87" s="816"/>
      <c r="AW87" s="816"/>
      <c r="AX87" s="816"/>
      <c r="AY87" s="816"/>
      <c r="AZ87" s="816"/>
      <c r="BA87" s="816"/>
      <c r="BB87" s="816"/>
      <c r="BC87" s="816"/>
      <c r="BD87" s="816"/>
      <c r="BE87" s="816"/>
      <c r="BF87" s="817"/>
      <c r="BH87" s="652"/>
      <c r="BI87" s="652"/>
      <c r="BJ87" s="652"/>
    </row>
    <row r="88" spans="1:62" s="645" customFormat="1" ht="30" customHeight="1">
      <c r="B88" s="1698"/>
      <c r="C88" s="1698"/>
      <c r="D88" s="1698"/>
      <c r="E88" s="1698"/>
      <c r="F88" s="1698"/>
      <c r="G88" s="1698"/>
      <c r="H88" s="1698"/>
      <c r="I88" s="1698"/>
      <c r="J88" s="1698"/>
      <c r="K88" s="1698"/>
      <c r="L88" s="1698"/>
      <c r="M88" s="1698"/>
      <c r="N88" s="1698"/>
      <c r="O88" s="1698"/>
      <c r="P88" s="1698"/>
      <c r="Q88" s="1698"/>
      <c r="R88" s="1698"/>
      <c r="S88" s="1698"/>
      <c r="T88" s="1698"/>
      <c r="U88" s="1698"/>
      <c r="V88" s="1698"/>
      <c r="W88" s="1698"/>
      <c r="X88" s="1698"/>
      <c r="Y88" s="1698"/>
      <c r="Z88" s="1698"/>
      <c r="AA88" s="1698"/>
      <c r="AB88" s="1698"/>
      <c r="AC88" s="1698"/>
      <c r="AD88" s="1698"/>
      <c r="AE88" s="1698"/>
      <c r="AF88" s="1698"/>
      <c r="AG88" s="1698"/>
      <c r="AH88" s="1698"/>
      <c r="AI88" s="1698"/>
      <c r="AJ88" s="1698"/>
      <c r="AK88" s="1698"/>
      <c r="AL88" s="1698"/>
      <c r="AM88" s="1698"/>
      <c r="AN88" s="1698"/>
      <c r="AO88" s="1698"/>
      <c r="AP88" s="1698"/>
      <c r="AQ88" s="1698"/>
      <c r="AR88" s="1698"/>
      <c r="AS88" s="1698"/>
      <c r="AT88" s="1698"/>
      <c r="AU88" s="1698"/>
      <c r="AV88" s="1698"/>
      <c r="AW88" s="1698"/>
      <c r="AX88" s="1698"/>
      <c r="AY88" s="1698"/>
      <c r="AZ88" s="1698"/>
      <c r="BA88" s="1698"/>
      <c r="BB88" s="1698"/>
      <c r="BC88" s="1698"/>
      <c r="BD88" s="1698"/>
      <c r="BE88" s="1698"/>
      <c r="BF88" s="1698"/>
      <c r="BG88" s="1698"/>
    </row>
    <row r="89" spans="1:62" ht="30" customHeight="1">
      <c r="A89" s="1661">
        <v>5</v>
      </c>
      <c r="B89" s="1661"/>
      <c r="C89" s="1661"/>
      <c r="D89" s="1661"/>
      <c r="E89" s="1661"/>
      <c r="F89" s="1661"/>
      <c r="G89" s="1661"/>
      <c r="H89" s="1661"/>
      <c r="I89" s="1661"/>
      <c r="J89" s="1661"/>
      <c r="K89" s="1661"/>
      <c r="L89" s="1661"/>
      <c r="M89" s="1661"/>
      <c r="N89" s="1661"/>
      <c r="O89" s="1661"/>
      <c r="P89" s="1661"/>
      <c r="Q89" s="1661"/>
      <c r="R89" s="1661"/>
      <c r="S89" s="1661"/>
      <c r="T89" s="1661"/>
      <c r="U89" s="1661"/>
      <c r="V89" s="1661"/>
      <c r="W89" s="1661"/>
      <c r="X89" s="1661"/>
      <c r="Y89" s="1661"/>
      <c r="Z89" s="1661"/>
      <c r="AA89" s="1661"/>
      <c r="AB89" s="1661"/>
      <c r="AC89" s="1661"/>
      <c r="AD89" s="1661"/>
      <c r="AE89" s="1661"/>
      <c r="AF89" s="1661"/>
      <c r="AG89" s="1661"/>
      <c r="AH89" s="1661"/>
      <c r="AI89" s="1661"/>
      <c r="AJ89" s="1661"/>
      <c r="AK89" s="1661"/>
      <c r="AL89" s="1661"/>
      <c r="AM89" s="1661"/>
      <c r="AN89" s="1661"/>
      <c r="AO89" s="1661"/>
      <c r="AP89" s="1661"/>
      <c r="AQ89" s="1661"/>
      <c r="AR89" s="1661"/>
      <c r="AS89" s="1661"/>
      <c r="AT89" s="1661"/>
      <c r="AU89" s="1661"/>
      <c r="AV89" s="1661"/>
      <c r="AW89" s="1661"/>
      <c r="AX89" s="1661"/>
      <c r="AY89" s="1661"/>
      <c r="AZ89" s="1661"/>
      <c r="BA89" s="1661"/>
      <c r="BB89" s="1661"/>
      <c r="BC89" s="1661"/>
      <c r="BD89" s="1661"/>
      <c r="BE89" s="1661"/>
      <c r="BF89" s="1661"/>
      <c r="BG89" s="1349"/>
    </row>
    <row r="90" spans="1:62" ht="30" customHeight="1">
      <c r="A90" s="1661"/>
      <c r="B90" s="1661"/>
      <c r="C90" s="1661"/>
      <c r="D90" s="1661"/>
      <c r="E90" s="1661"/>
      <c r="F90" s="1661"/>
      <c r="G90" s="1661"/>
      <c r="H90" s="1661"/>
      <c r="I90" s="1661"/>
      <c r="J90" s="1661"/>
      <c r="K90" s="1661"/>
      <c r="L90" s="1661"/>
      <c r="M90" s="1661"/>
      <c r="N90" s="1661"/>
      <c r="O90" s="1661"/>
      <c r="P90" s="1661"/>
      <c r="Q90" s="1661"/>
      <c r="R90" s="1661"/>
      <c r="S90" s="1661"/>
      <c r="T90" s="1661"/>
      <c r="U90" s="1661"/>
      <c r="V90" s="1661"/>
      <c r="W90" s="1661"/>
      <c r="X90" s="1661"/>
      <c r="Y90" s="1661"/>
      <c r="Z90" s="1661"/>
      <c r="AA90" s="1661"/>
      <c r="AB90" s="1661"/>
      <c r="AC90" s="1661"/>
      <c r="AD90" s="1661"/>
      <c r="AE90" s="1661"/>
      <c r="AF90" s="1661"/>
      <c r="AG90" s="1661"/>
      <c r="AH90" s="1661"/>
      <c r="AI90" s="1661"/>
      <c r="AJ90" s="1661"/>
      <c r="AK90" s="1661"/>
      <c r="AL90" s="1661"/>
      <c r="AM90" s="1661"/>
      <c r="AN90" s="1661"/>
      <c r="AO90" s="1661"/>
      <c r="AP90" s="1661"/>
      <c r="AQ90" s="1661"/>
      <c r="AR90" s="1661"/>
      <c r="AS90" s="1661"/>
      <c r="AT90" s="1661"/>
      <c r="AU90" s="1661"/>
      <c r="AV90" s="1661"/>
      <c r="AW90" s="1661"/>
      <c r="AX90" s="1661"/>
      <c r="AY90" s="1661"/>
      <c r="AZ90" s="1661"/>
      <c r="BA90" s="1661"/>
      <c r="BB90" s="1661"/>
      <c r="BC90" s="1661"/>
      <c r="BD90" s="1661"/>
      <c r="BE90" s="1661"/>
      <c r="BF90" s="1661"/>
    </row>
  </sheetData>
  <mergeCells count="38">
    <mergeCell ref="AT7:BE7"/>
    <mergeCell ref="AV2:AW2"/>
    <mergeCell ref="AY2:BB2"/>
    <mergeCell ref="BD2:BE2"/>
    <mergeCell ref="E3:F4"/>
    <mergeCell ref="AT6:BE6"/>
    <mergeCell ref="AX50:AX51"/>
    <mergeCell ref="AY50:BE51"/>
    <mergeCell ref="AT8:BE8"/>
    <mergeCell ref="AR10:AS11"/>
    <mergeCell ref="AT10:BE11"/>
    <mergeCell ref="AR13:AS14"/>
    <mergeCell ref="AT13:BE14"/>
    <mergeCell ref="F16:BA17"/>
    <mergeCell ref="F25:BA38"/>
    <mergeCell ref="AY43:BE45"/>
    <mergeCell ref="AZ46:BE46"/>
    <mergeCell ref="AX47:AX48"/>
    <mergeCell ref="AY47:BE48"/>
    <mergeCell ref="F76:AW77"/>
    <mergeCell ref="AX53:AX54"/>
    <mergeCell ref="AY53:BE54"/>
    <mergeCell ref="AX59:AX60"/>
    <mergeCell ref="AY59:BE60"/>
    <mergeCell ref="AX62:AX63"/>
    <mergeCell ref="AY62:BE63"/>
    <mergeCell ref="AX66:AX67"/>
    <mergeCell ref="AY66:BE67"/>
    <mergeCell ref="AX69:AX70"/>
    <mergeCell ref="AY69:BE70"/>
    <mergeCell ref="AY72:BE73"/>
    <mergeCell ref="A89:BF90"/>
    <mergeCell ref="F78:AW79"/>
    <mergeCell ref="BA79:BE80"/>
    <mergeCell ref="AR81:AW81"/>
    <mergeCell ref="G82:AW83"/>
    <mergeCell ref="BB82:BD83"/>
    <mergeCell ref="B88:BG88"/>
  </mergeCells>
  <printOptions horizontalCentered="1"/>
  <pageMargins left="0.39370078740157483" right="0.39370078740157483" top="0.51181102362204722" bottom="0.51181102362204722" header="0" footer="0"/>
  <pageSetup paperSize="9" scale="3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abColor rgb="FFFFC000"/>
  </sheetPr>
  <dimension ref="A1:BN112"/>
  <sheetViews>
    <sheetView showGridLines="0" view="pageBreakPreview" zoomScale="40" zoomScaleNormal="50" zoomScaleSheetLayoutView="40" workbookViewId="0">
      <selection activeCell="CB34" sqref="CB34"/>
    </sheetView>
  </sheetViews>
  <sheetFormatPr defaultColWidth="2.44140625" defaultRowHeight="15.6"/>
  <cols>
    <col min="1" max="1" width="3.5546875" style="872" customWidth="1"/>
    <col min="2" max="2" width="8" style="872" customWidth="1"/>
    <col min="3" max="3" width="1.44140625" style="872" customWidth="1"/>
    <col min="4" max="4" width="9.5546875" style="872" customWidth="1"/>
    <col min="5" max="5" width="3.5546875" style="872" customWidth="1"/>
    <col min="6" max="21" width="7.109375" style="872" customWidth="1"/>
    <col min="22" max="22" width="10.44140625" style="873" customWidth="1"/>
    <col min="23" max="23" width="20.5546875" style="874" customWidth="1"/>
    <col min="24" max="24" width="10.44140625" style="874" customWidth="1"/>
    <col min="25" max="25" width="20.44140625" style="874" customWidth="1"/>
    <col min="26" max="26" width="10.5546875" style="874" customWidth="1"/>
    <col min="27" max="27" width="20.5546875" style="874" customWidth="1"/>
    <col min="28" max="28" width="10.44140625" style="874" customWidth="1"/>
    <col min="29" max="29" width="36" style="874" customWidth="1"/>
    <col min="30" max="30" width="20.5546875" style="874" customWidth="1"/>
    <col min="31" max="31" width="10.44140625" style="874" customWidth="1"/>
    <col min="32" max="32" width="36" style="874" customWidth="1"/>
    <col min="33" max="33" width="20.5546875" style="874" customWidth="1"/>
    <col min="34" max="34" width="10.44140625" style="874" customWidth="1"/>
    <col min="35" max="35" width="36" style="874" customWidth="1"/>
    <col min="36" max="36" width="20.5546875" style="874" customWidth="1"/>
    <col min="37" max="37" width="10.44140625" style="874" customWidth="1"/>
    <col min="38" max="38" width="36" style="874" customWidth="1"/>
    <col min="39" max="39" width="20.5546875" style="874" customWidth="1"/>
    <col min="40" max="40" width="10.44140625" style="874" customWidth="1"/>
    <col min="41" max="41" width="36" style="874" customWidth="1"/>
    <col min="42" max="42" width="20.5546875" style="874" customWidth="1"/>
    <col min="43" max="43" width="10.44140625" style="874" customWidth="1"/>
    <col min="44" max="44" width="36" style="874" customWidth="1"/>
    <col min="45" max="45" width="20.5546875" style="874" customWidth="1"/>
    <col min="46" max="46" width="10.44140625" style="874" customWidth="1"/>
    <col min="47" max="47" width="36" style="874" customWidth="1"/>
    <col min="48" max="16384" width="2.44140625" style="874"/>
  </cols>
  <sheetData>
    <row r="1" spans="1:47" ht="16.2" thickBot="1"/>
    <row r="2" spans="1:47" ht="35.1" customHeight="1" thickBot="1">
      <c r="A2" s="875"/>
      <c r="B2" s="876"/>
      <c r="C2" s="877"/>
      <c r="D2" s="878">
        <v>4</v>
      </c>
      <c r="E2" s="878"/>
      <c r="F2" s="878"/>
      <c r="G2" s="878"/>
      <c r="H2" s="879"/>
      <c r="I2" s="880">
        <v>4</v>
      </c>
      <c r="J2" s="880"/>
      <c r="K2" s="880"/>
      <c r="L2" s="880"/>
      <c r="M2" s="880"/>
      <c r="N2" s="880"/>
      <c r="O2" s="880"/>
      <c r="P2" s="879"/>
      <c r="Q2" s="879"/>
      <c r="R2" s="879"/>
      <c r="S2" s="879"/>
      <c r="T2" s="879"/>
      <c r="U2" s="879"/>
      <c r="V2" s="881"/>
      <c r="W2" s="1873" t="s">
        <v>957</v>
      </c>
      <c r="X2" s="1874"/>
      <c r="Y2" s="1874"/>
      <c r="Z2" s="1874"/>
      <c r="AA2" s="1874"/>
      <c r="AB2" s="1874"/>
      <c r="AC2" s="1874"/>
      <c r="AD2" s="1874"/>
      <c r="AE2" s="1874"/>
      <c r="AF2" s="1874"/>
      <c r="AG2" s="1874"/>
      <c r="AH2" s="1874"/>
      <c r="AI2" s="1874"/>
      <c r="AJ2" s="1875" t="s">
        <v>957</v>
      </c>
      <c r="AK2" s="1874"/>
      <c r="AL2" s="1874"/>
      <c r="AM2" s="1874"/>
      <c r="AN2" s="1874"/>
      <c r="AO2" s="1874"/>
      <c r="AP2" s="1874"/>
      <c r="AQ2" s="1874"/>
      <c r="AR2" s="1874"/>
      <c r="AS2" s="1874"/>
      <c r="AT2" s="1874"/>
      <c r="AU2" s="1876"/>
    </row>
    <row r="3" spans="1:47" ht="35.1" customHeight="1">
      <c r="A3" s="875"/>
      <c r="B3" s="882"/>
      <c r="C3" s="883"/>
      <c r="D3" s="719"/>
      <c r="E3" s="719"/>
      <c r="F3" s="719"/>
      <c r="G3" s="719"/>
      <c r="H3" s="883"/>
      <c r="I3" s="884"/>
      <c r="J3" s="1877">
        <v>4</v>
      </c>
      <c r="K3" s="1878"/>
      <c r="L3" s="1878"/>
      <c r="M3" s="1878"/>
      <c r="N3" s="1878"/>
      <c r="O3" s="1878"/>
      <c r="P3" s="1879"/>
      <c r="Q3" s="883"/>
      <c r="R3" s="883"/>
      <c r="S3" s="883"/>
      <c r="T3" s="883"/>
      <c r="U3" s="883"/>
      <c r="V3" s="885"/>
      <c r="W3" s="1886" t="s">
        <v>958</v>
      </c>
      <c r="X3" s="1887"/>
      <c r="Y3" s="1887"/>
      <c r="Z3" s="1887"/>
      <c r="AA3" s="1887"/>
      <c r="AB3" s="1887"/>
      <c r="AC3" s="1887"/>
      <c r="AD3" s="1887"/>
      <c r="AE3" s="1887"/>
      <c r="AF3" s="1887"/>
      <c r="AG3" s="1887"/>
      <c r="AH3" s="1887"/>
      <c r="AI3" s="1887"/>
      <c r="AJ3" s="1888" t="s">
        <v>958</v>
      </c>
      <c r="AK3" s="1887"/>
      <c r="AL3" s="1887"/>
      <c r="AM3" s="1887"/>
      <c r="AN3" s="1887"/>
      <c r="AO3" s="1887"/>
      <c r="AP3" s="1887"/>
      <c r="AQ3" s="1887"/>
      <c r="AR3" s="1887"/>
      <c r="AS3" s="1887"/>
      <c r="AT3" s="1887"/>
      <c r="AU3" s="1889"/>
    </row>
    <row r="4" spans="1:47" ht="10.199999999999999" customHeight="1">
      <c r="A4" s="875"/>
      <c r="B4" s="882"/>
      <c r="C4" s="883"/>
      <c r="D4" s="719"/>
      <c r="E4" s="719"/>
      <c r="F4" s="719"/>
      <c r="G4" s="719"/>
      <c r="H4" s="883"/>
      <c r="I4" s="884"/>
      <c r="J4" s="1880"/>
      <c r="K4" s="1881"/>
      <c r="L4" s="1881"/>
      <c r="M4" s="1881"/>
      <c r="N4" s="1881"/>
      <c r="O4" s="1881"/>
      <c r="P4" s="1882"/>
      <c r="Q4" s="883"/>
      <c r="R4" s="883"/>
      <c r="S4" s="883"/>
      <c r="T4" s="883"/>
      <c r="U4" s="883"/>
      <c r="V4" s="885"/>
      <c r="W4" s="1890" t="s">
        <v>959</v>
      </c>
      <c r="X4" s="1857"/>
      <c r="Y4" s="1857"/>
      <c r="Z4" s="1870"/>
      <c r="AA4" s="1863" t="s">
        <v>960</v>
      </c>
      <c r="AB4" s="1857"/>
      <c r="AC4" s="1857"/>
      <c r="AD4" s="1857"/>
      <c r="AE4" s="1857"/>
      <c r="AF4" s="1857"/>
      <c r="AG4" s="1857"/>
      <c r="AH4" s="1857"/>
      <c r="AI4" s="1857"/>
      <c r="AJ4" s="1863" t="s">
        <v>961</v>
      </c>
      <c r="AK4" s="1857"/>
      <c r="AL4" s="1870"/>
      <c r="AM4" s="1857" t="s">
        <v>962</v>
      </c>
      <c r="AN4" s="1857"/>
      <c r="AO4" s="1870"/>
      <c r="AP4" s="1857" t="s">
        <v>963</v>
      </c>
      <c r="AQ4" s="1857"/>
      <c r="AR4" s="1870"/>
      <c r="AS4" s="1857" t="s">
        <v>964</v>
      </c>
      <c r="AT4" s="1857"/>
      <c r="AU4" s="1858"/>
    </row>
    <row r="5" spans="1:47" ht="30" customHeight="1">
      <c r="A5" s="875"/>
      <c r="B5" s="886"/>
      <c r="C5" s="887"/>
      <c r="D5" s="888"/>
      <c r="E5" s="888"/>
      <c r="F5" s="888"/>
      <c r="G5" s="888"/>
      <c r="H5" s="887"/>
      <c r="I5" s="884"/>
      <c r="J5" s="1880"/>
      <c r="K5" s="1881"/>
      <c r="L5" s="1881"/>
      <c r="M5" s="1881"/>
      <c r="N5" s="1881"/>
      <c r="O5" s="1881"/>
      <c r="P5" s="1882"/>
      <c r="Q5" s="887"/>
      <c r="R5" s="887"/>
      <c r="S5" s="887"/>
      <c r="T5" s="887"/>
      <c r="U5" s="887"/>
      <c r="V5" s="889"/>
      <c r="W5" s="1891"/>
      <c r="X5" s="1859"/>
      <c r="Y5" s="1859"/>
      <c r="Z5" s="1871"/>
      <c r="AA5" s="1864"/>
      <c r="AB5" s="1859"/>
      <c r="AC5" s="1859"/>
      <c r="AD5" s="1859"/>
      <c r="AE5" s="1859"/>
      <c r="AF5" s="1859"/>
      <c r="AG5" s="1859"/>
      <c r="AH5" s="1859"/>
      <c r="AI5" s="1859"/>
      <c r="AJ5" s="1864"/>
      <c r="AK5" s="1859"/>
      <c r="AL5" s="1871"/>
      <c r="AM5" s="1859"/>
      <c r="AN5" s="1859"/>
      <c r="AO5" s="1871"/>
      <c r="AP5" s="1859"/>
      <c r="AQ5" s="1859"/>
      <c r="AR5" s="1871"/>
      <c r="AS5" s="1859"/>
      <c r="AT5" s="1859"/>
      <c r="AU5" s="1860"/>
    </row>
    <row r="6" spans="1:47" ht="16.2" customHeight="1">
      <c r="A6" s="875"/>
      <c r="B6" s="890"/>
      <c r="C6" s="887"/>
      <c r="D6" s="887"/>
      <c r="E6" s="887"/>
      <c r="F6" s="887"/>
      <c r="G6" s="887"/>
      <c r="H6" s="887"/>
      <c r="I6" s="887"/>
      <c r="J6" s="1880"/>
      <c r="K6" s="1881"/>
      <c r="L6" s="1881"/>
      <c r="M6" s="1881"/>
      <c r="N6" s="1881"/>
      <c r="O6" s="1881"/>
      <c r="P6" s="1882"/>
      <c r="Q6" s="887"/>
      <c r="R6" s="887"/>
      <c r="S6" s="887"/>
      <c r="T6" s="887"/>
      <c r="U6" s="887"/>
      <c r="V6" s="889"/>
      <c r="W6" s="1891"/>
      <c r="X6" s="1859"/>
      <c r="Y6" s="1859"/>
      <c r="Z6" s="1871"/>
      <c r="AA6" s="1864"/>
      <c r="AB6" s="1859"/>
      <c r="AC6" s="1859"/>
      <c r="AD6" s="1859"/>
      <c r="AE6" s="1859"/>
      <c r="AF6" s="1859"/>
      <c r="AG6" s="1859"/>
      <c r="AH6" s="1859"/>
      <c r="AI6" s="1859"/>
      <c r="AJ6" s="1864"/>
      <c r="AK6" s="1859"/>
      <c r="AL6" s="1871"/>
      <c r="AM6" s="1859"/>
      <c r="AN6" s="1859"/>
      <c r="AO6" s="1871"/>
      <c r="AP6" s="1859"/>
      <c r="AQ6" s="1859"/>
      <c r="AR6" s="1871"/>
      <c r="AS6" s="1859"/>
      <c r="AT6" s="1859"/>
      <c r="AU6" s="1860"/>
    </row>
    <row r="7" spans="1:47" ht="10.199999999999999" customHeight="1">
      <c r="A7" s="875"/>
      <c r="B7" s="890"/>
      <c r="C7" s="887"/>
      <c r="D7" s="887"/>
      <c r="E7" s="887"/>
      <c r="F7" s="887"/>
      <c r="G7" s="887"/>
      <c r="H7" s="887"/>
      <c r="I7" s="887"/>
      <c r="J7" s="1880"/>
      <c r="K7" s="1881"/>
      <c r="L7" s="1881"/>
      <c r="M7" s="1881"/>
      <c r="N7" s="1881"/>
      <c r="O7" s="1881"/>
      <c r="P7" s="1882"/>
      <c r="Q7" s="887"/>
      <c r="R7" s="887"/>
      <c r="S7" s="887"/>
      <c r="T7" s="887"/>
      <c r="U7" s="887"/>
      <c r="V7" s="889"/>
      <c r="W7" s="1891"/>
      <c r="X7" s="1859"/>
      <c r="Y7" s="1859"/>
      <c r="Z7" s="1871"/>
      <c r="AA7" s="1863" t="s">
        <v>965</v>
      </c>
      <c r="AB7" s="1857"/>
      <c r="AC7" s="1857"/>
      <c r="AD7" s="1857"/>
      <c r="AE7" s="1857"/>
      <c r="AF7" s="1857"/>
      <c r="AG7" s="1863" t="s">
        <v>966</v>
      </c>
      <c r="AH7" s="1857"/>
      <c r="AI7" s="1857"/>
      <c r="AJ7" s="1864"/>
      <c r="AK7" s="1859"/>
      <c r="AL7" s="1871"/>
      <c r="AM7" s="1859"/>
      <c r="AN7" s="1859"/>
      <c r="AO7" s="1871"/>
      <c r="AP7" s="1859"/>
      <c r="AQ7" s="1859"/>
      <c r="AR7" s="1871"/>
      <c r="AS7" s="1859"/>
      <c r="AT7" s="1859"/>
      <c r="AU7" s="1860"/>
    </row>
    <row r="8" spans="1:47" ht="16.2" customHeight="1" thickBot="1">
      <c r="A8" s="875"/>
      <c r="B8" s="890"/>
      <c r="C8" s="887"/>
      <c r="D8" s="887"/>
      <c r="E8" s="887"/>
      <c r="F8" s="887"/>
      <c r="G8" s="887"/>
      <c r="H8" s="887"/>
      <c r="I8" s="887"/>
      <c r="J8" s="1883"/>
      <c r="K8" s="1884"/>
      <c r="L8" s="1884"/>
      <c r="M8" s="1884"/>
      <c r="N8" s="1884"/>
      <c r="O8" s="1884"/>
      <c r="P8" s="1885"/>
      <c r="Q8" s="887"/>
      <c r="R8" s="887"/>
      <c r="S8" s="887"/>
      <c r="T8" s="887"/>
      <c r="U8" s="887"/>
      <c r="V8" s="889"/>
      <c r="W8" s="1891"/>
      <c r="X8" s="1859"/>
      <c r="Y8" s="1859"/>
      <c r="Z8" s="1871"/>
      <c r="AA8" s="1864"/>
      <c r="AB8" s="1859"/>
      <c r="AC8" s="1859"/>
      <c r="AD8" s="1859"/>
      <c r="AE8" s="1859"/>
      <c r="AF8" s="1859"/>
      <c r="AG8" s="1864"/>
      <c r="AH8" s="1859"/>
      <c r="AI8" s="1859"/>
      <c r="AJ8" s="1864"/>
      <c r="AK8" s="1859"/>
      <c r="AL8" s="1871"/>
      <c r="AM8" s="1859"/>
      <c r="AN8" s="1859"/>
      <c r="AO8" s="1871"/>
      <c r="AP8" s="1859"/>
      <c r="AQ8" s="1859"/>
      <c r="AR8" s="1871"/>
      <c r="AS8" s="1859"/>
      <c r="AT8" s="1859"/>
      <c r="AU8" s="1860"/>
    </row>
    <row r="9" spans="1:47" ht="16.2" customHeight="1">
      <c r="A9" s="875"/>
      <c r="B9" s="890"/>
      <c r="C9" s="887"/>
      <c r="D9" s="887"/>
      <c r="E9" s="887"/>
      <c r="F9" s="887"/>
      <c r="G9" s="887"/>
      <c r="H9" s="887"/>
      <c r="I9" s="887"/>
      <c r="J9" s="887"/>
      <c r="K9" s="887"/>
      <c r="L9" s="887"/>
      <c r="M9" s="887"/>
      <c r="N9" s="887"/>
      <c r="O9" s="887"/>
      <c r="P9" s="887"/>
      <c r="Q9" s="887"/>
      <c r="R9" s="887"/>
      <c r="S9" s="887"/>
      <c r="T9" s="887"/>
      <c r="U9" s="887"/>
      <c r="V9" s="889"/>
      <c r="W9" s="1891"/>
      <c r="X9" s="1859"/>
      <c r="Y9" s="1859"/>
      <c r="Z9" s="1871"/>
      <c r="AA9" s="1864"/>
      <c r="AB9" s="1859"/>
      <c r="AC9" s="1859"/>
      <c r="AD9" s="1859"/>
      <c r="AE9" s="1859"/>
      <c r="AF9" s="1859"/>
      <c r="AG9" s="1864"/>
      <c r="AH9" s="1859"/>
      <c r="AI9" s="1859"/>
      <c r="AJ9" s="1864"/>
      <c r="AK9" s="1859"/>
      <c r="AL9" s="1871"/>
      <c r="AM9" s="1859"/>
      <c r="AN9" s="1859"/>
      <c r="AO9" s="1871"/>
      <c r="AP9" s="1859"/>
      <c r="AQ9" s="1859"/>
      <c r="AR9" s="1871"/>
      <c r="AS9" s="1859"/>
      <c r="AT9" s="1859"/>
      <c r="AU9" s="1860"/>
    </row>
    <row r="10" spans="1:47" ht="16.2" customHeight="1">
      <c r="A10" s="875"/>
      <c r="B10" s="890"/>
      <c r="C10" s="887"/>
      <c r="D10" s="887"/>
      <c r="E10" s="887"/>
      <c r="F10" s="887"/>
      <c r="G10" s="887"/>
      <c r="H10" s="887"/>
      <c r="I10" s="887"/>
      <c r="J10" s="887"/>
      <c r="K10" s="887"/>
      <c r="L10" s="887"/>
      <c r="M10" s="887"/>
      <c r="N10" s="887"/>
      <c r="O10" s="887"/>
      <c r="P10" s="887"/>
      <c r="Q10" s="887"/>
      <c r="R10" s="887"/>
      <c r="S10" s="887"/>
      <c r="T10" s="887"/>
      <c r="U10" s="887"/>
      <c r="V10" s="889"/>
      <c r="W10" s="1891"/>
      <c r="X10" s="1859"/>
      <c r="Y10" s="1859"/>
      <c r="Z10" s="1871"/>
      <c r="AA10" s="1864"/>
      <c r="AB10" s="1859"/>
      <c r="AC10" s="1859"/>
      <c r="AD10" s="1859"/>
      <c r="AE10" s="1859"/>
      <c r="AF10" s="1859"/>
      <c r="AG10" s="1864"/>
      <c r="AH10" s="1859"/>
      <c r="AI10" s="1859"/>
      <c r="AJ10" s="1864"/>
      <c r="AK10" s="1859"/>
      <c r="AL10" s="1871"/>
      <c r="AM10" s="1859"/>
      <c r="AN10" s="1859"/>
      <c r="AO10" s="1871"/>
      <c r="AP10" s="1859"/>
      <c r="AQ10" s="1859"/>
      <c r="AR10" s="1871"/>
      <c r="AS10" s="1859"/>
      <c r="AT10" s="1859"/>
      <c r="AU10" s="1860"/>
    </row>
    <row r="11" spans="1:47" ht="30" customHeight="1">
      <c r="A11" s="875"/>
      <c r="B11" s="1866" t="s">
        <v>967</v>
      </c>
      <c r="C11" s="1867"/>
      <c r="D11" s="1867"/>
      <c r="E11" s="1867"/>
      <c r="F11" s="1867"/>
      <c r="G11" s="1867"/>
      <c r="H11" s="1867"/>
      <c r="I11" s="1867"/>
      <c r="J11" s="1867"/>
      <c r="K11" s="1867"/>
      <c r="L11" s="1867"/>
      <c r="M11" s="1867"/>
      <c r="N11" s="1867"/>
      <c r="O11" s="1867"/>
      <c r="P11" s="1867"/>
      <c r="Q11" s="1867"/>
      <c r="R11" s="1867"/>
      <c r="S11" s="1867"/>
      <c r="T11" s="1867"/>
      <c r="U11" s="1867"/>
      <c r="V11" s="1868"/>
      <c r="W11" s="1891"/>
      <c r="X11" s="1859"/>
      <c r="Y11" s="1859"/>
      <c r="Z11" s="1871"/>
      <c r="AA11" s="1863" t="s">
        <v>968</v>
      </c>
      <c r="AB11" s="1857"/>
      <c r="AC11" s="1857"/>
      <c r="AD11" s="1863" t="s">
        <v>969</v>
      </c>
      <c r="AE11" s="1857"/>
      <c r="AF11" s="1870"/>
      <c r="AG11" s="1864"/>
      <c r="AH11" s="1859"/>
      <c r="AI11" s="1859"/>
      <c r="AJ11" s="1864"/>
      <c r="AK11" s="1859"/>
      <c r="AL11" s="1871"/>
      <c r="AM11" s="1859"/>
      <c r="AN11" s="1859"/>
      <c r="AO11" s="1871"/>
      <c r="AP11" s="1859"/>
      <c r="AQ11" s="1859"/>
      <c r="AR11" s="1871"/>
      <c r="AS11" s="1859"/>
      <c r="AT11" s="1859"/>
      <c r="AU11" s="1860"/>
    </row>
    <row r="12" spans="1:47" ht="30" customHeight="1">
      <c r="A12" s="875"/>
      <c r="B12" s="1869"/>
      <c r="C12" s="1867"/>
      <c r="D12" s="1867"/>
      <c r="E12" s="1867"/>
      <c r="F12" s="1867"/>
      <c r="G12" s="1867"/>
      <c r="H12" s="1867"/>
      <c r="I12" s="1867"/>
      <c r="J12" s="1867"/>
      <c r="K12" s="1867"/>
      <c r="L12" s="1867"/>
      <c r="M12" s="1867"/>
      <c r="N12" s="1867"/>
      <c r="O12" s="1867"/>
      <c r="P12" s="1867"/>
      <c r="Q12" s="1867"/>
      <c r="R12" s="1867"/>
      <c r="S12" s="1867"/>
      <c r="T12" s="1867"/>
      <c r="U12" s="1867"/>
      <c r="V12" s="1868"/>
      <c r="W12" s="1891"/>
      <c r="X12" s="1859"/>
      <c r="Y12" s="1859"/>
      <c r="Z12" s="1871"/>
      <c r="AA12" s="1864"/>
      <c r="AB12" s="1859"/>
      <c r="AC12" s="1859"/>
      <c r="AD12" s="1864"/>
      <c r="AE12" s="1859"/>
      <c r="AF12" s="1871"/>
      <c r="AG12" s="1864"/>
      <c r="AH12" s="1859"/>
      <c r="AI12" s="1859"/>
      <c r="AJ12" s="1864"/>
      <c r="AK12" s="1859"/>
      <c r="AL12" s="1871"/>
      <c r="AM12" s="1859"/>
      <c r="AN12" s="1859"/>
      <c r="AO12" s="1871"/>
      <c r="AP12" s="1859"/>
      <c r="AQ12" s="1859"/>
      <c r="AR12" s="1871"/>
      <c r="AS12" s="1859"/>
      <c r="AT12" s="1859"/>
      <c r="AU12" s="1860"/>
    </row>
    <row r="13" spans="1:47" ht="30" customHeight="1">
      <c r="A13" s="875"/>
      <c r="B13" s="1869"/>
      <c r="C13" s="1867"/>
      <c r="D13" s="1867"/>
      <c r="E13" s="1867"/>
      <c r="F13" s="1867"/>
      <c r="G13" s="1867"/>
      <c r="H13" s="1867"/>
      <c r="I13" s="1867"/>
      <c r="J13" s="1867"/>
      <c r="K13" s="1867"/>
      <c r="L13" s="1867"/>
      <c r="M13" s="1867"/>
      <c r="N13" s="1867"/>
      <c r="O13" s="1867"/>
      <c r="P13" s="1867"/>
      <c r="Q13" s="1867"/>
      <c r="R13" s="1867"/>
      <c r="S13" s="1867"/>
      <c r="T13" s="1867"/>
      <c r="U13" s="1867"/>
      <c r="V13" s="1868"/>
      <c r="W13" s="1891"/>
      <c r="X13" s="1859"/>
      <c r="Y13" s="1859"/>
      <c r="Z13" s="1871"/>
      <c r="AA13" s="1864"/>
      <c r="AB13" s="1859"/>
      <c r="AC13" s="1859"/>
      <c r="AD13" s="1864"/>
      <c r="AE13" s="1859"/>
      <c r="AF13" s="1871"/>
      <c r="AG13" s="1864"/>
      <c r="AH13" s="1859"/>
      <c r="AI13" s="1859"/>
      <c r="AJ13" s="1864"/>
      <c r="AK13" s="1859"/>
      <c r="AL13" s="1871"/>
      <c r="AM13" s="1859"/>
      <c r="AN13" s="1859"/>
      <c r="AO13" s="1871"/>
      <c r="AP13" s="1859"/>
      <c r="AQ13" s="1859"/>
      <c r="AR13" s="1871"/>
      <c r="AS13" s="1859"/>
      <c r="AT13" s="1859"/>
      <c r="AU13" s="1860"/>
    </row>
    <row r="14" spans="1:47" ht="30" customHeight="1">
      <c r="A14" s="875"/>
      <c r="B14" s="890"/>
      <c r="C14" s="887"/>
      <c r="D14" s="887"/>
      <c r="E14" s="887"/>
      <c r="F14" s="887"/>
      <c r="G14" s="887"/>
      <c r="H14" s="887"/>
      <c r="I14" s="887"/>
      <c r="J14" s="887"/>
      <c r="K14" s="887"/>
      <c r="L14" s="887"/>
      <c r="M14" s="887"/>
      <c r="N14" s="887"/>
      <c r="O14" s="887"/>
      <c r="P14" s="887"/>
      <c r="Q14" s="887"/>
      <c r="R14" s="887"/>
      <c r="S14" s="887"/>
      <c r="T14" s="887"/>
      <c r="U14" s="887"/>
      <c r="V14" s="889"/>
      <c r="W14" s="1891"/>
      <c r="X14" s="1859"/>
      <c r="Y14" s="1859"/>
      <c r="Z14" s="1871"/>
      <c r="AA14" s="1864"/>
      <c r="AB14" s="1859"/>
      <c r="AC14" s="1859"/>
      <c r="AD14" s="1864"/>
      <c r="AE14" s="1859"/>
      <c r="AF14" s="1871"/>
      <c r="AG14" s="1864"/>
      <c r="AH14" s="1859"/>
      <c r="AI14" s="1859"/>
      <c r="AJ14" s="1864"/>
      <c r="AK14" s="1859"/>
      <c r="AL14" s="1871"/>
      <c r="AM14" s="1859"/>
      <c r="AN14" s="1859"/>
      <c r="AO14" s="1871"/>
      <c r="AP14" s="1859"/>
      <c r="AQ14" s="1859"/>
      <c r="AR14" s="1871"/>
      <c r="AS14" s="1859"/>
      <c r="AT14" s="1859"/>
      <c r="AU14" s="1860"/>
    </row>
    <row r="15" spans="1:47" ht="30" customHeight="1">
      <c r="A15" s="875"/>
      <c r="B15" s="890"/>
      <c r="C15" s="887"/>
      <c r="D15" s="887"/>
      <c r="E15" s="887"/>
      <c r="F15" s="887"/>
      <c r="G15" s="887"/>
      <c r="H15" s="887"/>
      <c r="I15" s="887"/>
      <c r="J15" s="887"/>
      <c r="K15" s="887"/>
      <c r="L15" s="887"/>
      <c r="M15" s="887"/>
      <c r="N15" s="887"/>
      <c r="O15" s="887"/>
      <c r="P15" s="887"/>
      <c r="Q15" s="887"/>
      <c r="R15" s="887"/>
      <c r="S15" s="887"/>
      <c r="T15" s="887"/>
      <c r="U15" s="887"/>
      <c r="V15" s="889"/>
      <c r="W15" s="1891"/>
      <c r="X15" s="1859"/>
      <c r="Y15" s="1859"/>
      <c r="Z15" s="1871"/>
      <c r="AA15" s="1864"/>
      <c r="AB15" s="1859"/>
      <c r="AC15" s="1859"/>
      <c r="AD15" s="1864"/>
      <c r="AE15" s="1859"/>
      <c r="AF15" s="1871"/>
      <c r="AG15" s="1864"/>
      <c r="AH15" s="1859"/>
      <c r="AI15" s="1859"/>
      <c r="AJ15" s="1864"/>
      <c r="AK15" s="1859"/>
      <c r="AL15" s="1871"/>
      <c r="AM15" s="1859"/>
      <c r="AN15" s="1859"/>
      <c r="AO15" s="1871"/>
      <c r="AP15" s="1859"/>
      <c r="AQ15" s="1859"/>
      <c r="AR15" s="1871"/>
      <c r="AS15" s="1859"/>
      <c r="AT15" s="1859"/>
      <c r="AU15" s="1860"/>
    </row>
    <row r="16" spans="1:47" ht="10.199999999999999" customHeight="1">
      <c r="A16" s="875"/>
      <c r="B16" s="890"/>
      <c r="C16" s="887"/>
      <c r="D16" s="887"/>
      <c r="E16" s="887"/>
      <c r="F16" s="887"/>
      <c r="G16" s="887"/>
      <c r="H16" s="887"/>
      <c r="I16" s="887"/>
      <c r="J16" s="887"/>
      <c r="K16" s="887"/>
      <c r="L16" s="887"/>
      <c r="M16" s="887"/>
      <c r="N16" s="887"/>
      <c r="O16" s="887"/>
      <c r="P16" s="887"/>
      <c r="Q16" s="887"/>
      <c r="R16" s="887"/>
      <c r="S16" s="887"/>
      <c r="T16" s="887"/>
      <c r="U16" s="887"/>
      <c r="V16" s="889"/>
      <c r="W16" s="1892"/>
      <c r="X16" s="1861"/>
      <c r="Y16" s="1861"/>
      <c r="Z16" s="1872"/>
      <c r="AA16" s="1865"/>
      <c r="AB16" s="1861"/>
      <c r="AC16" s="1861"/>
      <c r="AD16" s="1865"/>
      <c r="AE16" s="1861"/>
      <c r="AF16" s="1872"/>
      <c r="AG16" s="1865"/>
      <c r="AH16" s="1861"/>
      <c r="AI16" s="1861"/>
      <c r="AJ16" s="1865"/>
      <c r="AK16" s="1861"/>
      <c r="AL16" s="1872"/>
      <c r="AM16" s="1861"/>
      <c r="AN16" s="1861"/>
      <c r="AO16" s="1872"/>
      <c r="AP16" s="1861"/>
      <c r="AQ16" s="1861"/>
      <c r="AR16" s="1872"/>
      <c r="AS16" s="1861"/>
      <c r="AT16" s="1861"/>
      <c r="AU16" s="1862"/>
    </row>
    <row r="17" spans="1:47" ht="15.75" customHeight="1">
      <c r="A17" s="875"/>
      <c r="B17" s="890"/>
      <c r="C17" s="887"/>
      <c r="D17" s="887"/>
      <c r="E17" s="887"/>
      <c r="F17" s="887"/>
      <c r="G17" s="887"/>
      <c r="H17" s="887"/>
      <c r="I17" s="887"/>
      <c r="J17" s="887"/>
      <c r="K17" s="887"/>
      <c r="L17" s="887"/>
      <c r="M17" s="887"/>
      <c r="N17" s="887"/>
      <c r="O17" s="887"/>
      <c r="P17" s="887"/>
      <c r="Q17" s="887"/>
      <c r="R17" s="887"/>
      <c r="S17" s="887"/>
      <c r="T17" s="887"/>
      <c r="U17" s="887"/>
      <c r="V17" s="889"/>
      <c r="W17" s="1854" t="s">
        <v>970</v>
      </c>
      <c r="X17" s="1842"/>
      <c r="Y17" s="1842"/>
      <c r="Z17" s="1842"/>
      <c r="AA17" s="1841" t="s">
        <v>971</v>
      </c>
      <c r="AB17" s="1842"/>
      <c r="AC17" s="1843"/>
      <c r="AD17" s="1841" t="s">
        <v>972</v>
      </c>
      <c r="AE17" s="1842"/>
      <c r="AF17" s="1843"/>
      <c r="AG17" s="1841" t="s">
        <v>973</v>
      </c>
      <c r="AH17" s="1842"/>
      <c r="AI17" s="1842"/>
      <c r="AJ17" s="1841" t="s">
        <v>974</v>
      </c>
      <c r="AK17" s="1842"/>
      <c r="AL17" s="1842"/>
      <c r="AM17" s="1841" t="s">
        <v>975</v>
      </c>
      <c r="AN17" s="1842"/>
      <c r="AO17" s="1843"/>
      <c r="AP17" s="1841" t="s">
        <v>976</v>
      </c>
      <c r="AQ17" s="1842"/>
      <c r="AR17" s="1843"/>
      <c r="AS17" s="1841" t="s">
        <v>977</v>
      </c>
      <c r="AT17" s="1842"/>
      <c r="AU17" s="1850"/>
    </row>
    <row r="18" spans="1:47" ht="66" customHeight="1">
      <c r="A18" s="875"/>
      <c r="B18" s="890"/>
      <c r="C18" s="887"/>
      <c r="D18" s="887"/>
      <c r="E18" s="887"/>
      <c r="F18" s="887"/>
      <c r="G18" s="887"/>
      <c r="H18" s="887"/>
      <c r="I18" s="887"/>
      <c r="J18" s="887"/>
      <c r="K18" s="887"/>
      <c r="L18" s="887"/>
      <c r="M18" s="887"/>
      <c r="N18" s="887"/>
      <c r="O18" s="887"/>
      <c r="P18" s="887"/>
      <c r="Q18" s="887"/>
      <c r="R18" s="887"/>
      <c r="S18" s="887"/>
      <c r="T18" s="887"/>
      <c r="U18" s="887"/>
      <c r="V18" s="889"/>
      <c r="W18" s="1855"/>
      <c r="X18" s="1845"/>
      <c r="Y18" s="1845"/>
      <c r="Z18" s="1845"/>
      <c r="AA18" s="1844"/>
      <c r="AB18" s="1845"/>
      <c r="AC18" s="1846"/>
      <c r="AD18" s="1844"/>
      <c r="AE18" s="1845"/>
      <c r="AF18" s="1846"/>
      <c r="AG18" s="1844"/>
      <c r="AH18" s="1845"/>
      <c r="AI18" s="1845"/>
      <c r="AJ18" s="1844"/>
      <c r="AK18" s="1845"/>
      <c r="AL18" s="1845"/>
      <c r="AM18" s="1844"/>
      <c r="AN18" s="1845"/>
      <c r="AO18" s="1846"/>
      <c r="AP18" s="1844"/>
      <c r="AQ18" s="1845"/>
      <c r="AR18" s="1846"/>
      <c r="AS18" s="1844"/>
      <c r="AT18" s="1845"/>
      <c r="AU18" s="1851"/>
    </row>
    <row r="19" spans="1:47" ht="10.199999999999999" customHeight="1" thickBot="1">
      <c r="A19" s="875"/>
      <c r="B19" s="891"/>
      <c r="C19" s="892"/>
      <c r="D19" s="892"/>
      <c r="E19" s="892"/>
      <c r="F19" s="892"/>
      <c r="G19" s="892"/>
      <c r="H19" s="892"/>
      <c r="I19" s="892"/>
      <c r="J19" s="892"/>
      <c r="K19" s="892"/>
      <c r="L19" s="892"/>
      <c r="M19" s="892"/>
      <c r="N19" s="892"/>
      <c r="O19" s="892"/>
      <c r="P19" s="892"/>
      <c r="Q19" s="892"/>
      <c r="R19" s="892"/>
      <c r="S19" s="892"/>
      <c r="T19" s="892"/>
      <c r="U19" s="892"/>
      <c r="V19" s="893"/>
      <c r="W19" s="1856"/>
      <c r="X19" s="1848"/>
      <c r="Y19" s="1848"/>
      <c r="Z19" s="1848"/>
      <c r="AA19" s="1847"/>
      <c r="AB19" s="1848"/>
      <c r="AC19" s="1849"/>
      <c r="AD19" s="1847"/>
      <c r="AE19" s="1848"/>
      <c r="AF19" s="1849"/>
      <c r="AG19" s="1847"/>
      <c r="AH19" s="1848"/>
      <c r="AI19" s="1848"/>
      <c r="AJ19" s="1847"/>
      <c r="AK19" s="1848"/>
      <c r="AL19" s="1848"/>
      <c r="AM19" s="1847"/>
      <c r="AN19" s="1848"/>
      <c r="AO19" s="1849"/>
      <c r="AP19" s="1847"/>
      <c r="AQ19" s="1848"/>
      <c r="AR19" s="1849"/>
      <c r="AS19" s="1847"/>
      <c r="AT19" s="1848"/>
      <c r="AU19" s="1852"/>
    </row>
    <row r="20" spans="1:47" ht="16.2" customHeight="1">
      <c r="A20" s="875"/>
      <c r="B20" s="894"/>
      <c r="C20" s="895"/>
      <c r="D20" s="895"/>
      <c r="E20" s="895"/>
      <c r="F20" s="895"/>
      <c r="G20" s="895"/>
      <c r="H20" s="895"/>
      <c r="I20" s="895"/>
      <c r="J20" s="895"/>
      <c r="K20" s="895"/>
      <c r="L20" s="895"/>
      <c r="M20" s="895"/>
      <c r="N20" s="895"/>
      <c r="O20" s="895"/>
      <c r="P20" s="895"/>
      <c r="Q20" s="895"/>
      <c r="R20" s="895"/>
      <c r="S20" s="895"/>
      <c r="T20" s="895"/>
      <c r="V20" s="1853" t="s">
        <v>916</v>
      </c>
      <c r="W20" s="1810"/>
      <c r="X20" s="1797"/>
      <c r="Y20" s="1797"/>
      <c r="Z20" s="1798"/>
      <c r="AA20" s="1796"/>
      <c r="AB20" s="1797"/>
      <c r="AC20" s="1798"/>
      <c r="AD20" s="1815"/>
      <c r="AE20" s="1816"/>
      <c r="AF20" s="1817"/>
      <c r="AG20" s="1815"/>
      <c r="AH20" s="1816"/>
      <c r="AI20" s="1816"/>
      <c r="AJ20" s="1796"/>
      <c r="AK20" s="1797"/>
      <c r="AL20" s="1798"/>
      <c r="AM20" s="1796"/>
      <c r="AN20" s="1797"/>
      <c r="AO20" s="1798"/>
      <c r="AP20" s="1796"/>
      <c r="AQ20" s="1797"/>
      <c r="AR20" s="1798"/>
      <c r="AS20" s="1802">
        <f>W20+AA20+AD20+AG20-AJ20+AM20-AP20</f>
        <v>0</v>
      </c>
      <c r="AT20" s="1803"/>
      <c r="AU20" s="1804"/>
    </row>
    <row r="21" spans="1:47" ht="30" customHeight="1">
      <c r="A21" s="875"/>
      <c r="B21" s="896" t="s">
        <v>978</v>
      </c>
      <c r="C21" s="897"/>
      <c r="D21" s="898" t="s">
        <v>979</v>
      </c>
      <c r="E21" s="898"/>
      <c r="F21" s="899"/>
      <c r="G21" s="899"/>
      <c r="H21" s="899"/>
      <c r="I21" s="899"/>
      <c r="J21" s="899"/>
      <c r="K21" s="899"/>
      <c r="L21" s="899"/>
      <c r="M21" s="899"/>
      <c r="N21" s="900"/>
      <c r="O21" s="900"/>
      <c r="P21" s="900"/>
      <c r="Q21" s="900"/>
      <c r="R21" s="900"/>
      <c r="S21" s="900"/>
      <c r="T21" s="900"/>
      <c r="U21" s="899"/>
      <c r="V21" s="1822"/>
      <c r="W21" s="1810"/>
      <c r="X21" s="1797"/>
      <c r="Y21" s="1797"/>
      <c r="Z21" s="1798"/>
      <c r="AA21" s="1796"/>
      <c r="AB21" s="1797"/>
      <c r="AC21" s="1798"/>
      <c r="AD21" s="1815"/>
      <c r="AE21" s="1816"/>
      <c r="AF21" s="1817"/>
      <c r="AG21" s="1815"/>
      <c r="AH21" s="1816"/>
      <c r="AI21" s="1816"/>
      <c r="AJ21" s="1796"/>
      <c r="AK21" s="1797"/>
      <c r="AL21" s="1798"/>
      <c r="AM21" s="1796"/>
      <c r="AN21" s="1797"/>
      <c r="AO21" s="1798"/>
      <c r="AP21" s="1796"/>
      <c r="AQ21" s="1797"/>
      <c r="AR21" s="1798"/>
      <c r="AS21" s="1802"/>
      <c r="AT21" s="1803"/>
      <c r="AU21" s="1804"/>
    </row>
    <row r="22" spans="1:47" ht="30" customHeight="1">
      <c r="A22" s="875"/>
      <c r="B22" s="896"/>
      <c r="C22" s="897"/>
      <c r="D22" s="898" t="s">
        <v>980</v>
      </c>
      <c r="E22" s="898"/>
      <c r="F22" s="898" t="s">
        <v>981</v>
      </c>
      <c r="G22" s="898"/>
      <c r="H22" s="898"/>
      <c r="I22" s="898"/>
      <c r="J22" s="898"/>
      <c r="K22" s="898"/>
      <c r="L22" s="898"/>
      <c r="M22" s="899"/>
      <c r="N22" s="900"/>
      <c r="O22" s="900"/>
      <c r="P22" s="900"/>
      <c r="Q22" s="900"/>
      <c r="R22" s="900"/>
      <c r="S22" s="900"/>
      <c r="T22" s="900"/>
      <c r="U22" s="899"/>
      <c r="V22" s="1822"/>
      <c r="W22" s="1810"/>
      <c r="X22" s="1797"/>
      <c r="Y22" s="1797"/>
      <c r="Z22" s="1798"/>
      <c r="AA22" s="1796"/>
      <c r="AB22" s="1797"/>
      <c r="AC22" s="1798"/>
      <c r="AD22" s="1815"/>
      <c r="AE22" s="1816"/>
      <c r="AF22" s="1817"/>
      <c r="AG22" s="1815"/>
      <c r="AH22" s="1816"/>
      <c r="AI22" s="1816"/>
      <c r="AJ22" s="1796"/>
      <c r="AK22" s="1797"/>
      <c r="AL22" s="1798"/>
      <c r="AM22" s="1796"/>
      <c r="AN22" s="1797"/>
      <c r="AO22" s="1798"/>
      <c r="AP22" s="1796"/>
      <c r="AQ22" s="1797"/>
      <c r="AR22" s="1798"/>
      <c r="AS22" s="1802"/>
      <c r="AT22" s="1803"/>
      <c r="AU22" s="1804"/>
    </row>
    <row r="23" spans="1:47" ht="10.199999999999999" customHeight="1">
      <c r="A23" s="875"/>
      <c r="B23" s="901"/>
      <c r="C23" s="899"/>
      <c r="D23" s="874"/>
      <c r="E23" s="874"/>
      <c r="F23" s="874"/>
      <c r="G23" s="874"/>
      <c r="H23" s="874"/>
      <c r="I23" s="874"/>
      <c r="J23" s="874"/>
      <c r="K23" s="874"/>
      <c r="L23" s="874"/>
      <c r="M23" s="898"/>
      <c r="N23" s="899"/>
      <c r="O23" s="899"/>
      <c r="P23" s="899"/>
      <c r="Q23" s="899"/>
      <c r="R23" s="899"/>
      <c r="S23" s="899"/>
      <c r="T23" s="899"/>
      <c r="U23" s="902"/>
      <c r="V23" s="1823"/>
      <c r="W23" s="1811"/>
      <c r="X23" s="1718"/>
      <c r="Y23" s="1718"/>
      <c r="Z23" s="1719"/>
      <c r="AA23" s="1717"/>
      <c r="AB23" s="1718"/>
      <c r="AC23" s="1719"/>
      <c r="AD23" s="1818"/>
      <c r="AE23" s="1819"/>
      <c r="AF23" s="1820"/>
      <c r="AG23" s="1818"/>
      <c r="AH23" s="1819"/>
      <c r="AI23" s="1819"/>
      <c r="AJ23" s="1717"/>
      <c r="AK23" s="1718"/>
      <c r="AL23" s="1719"/>
      <c r="AM23" s="1717"/>
      <c r="AN23" s="1718"/>
      <c r="AO23" s="1719"/>
      <c r="AP23" s="1717"/>
      <c r="AQ23" s="1718"/>
      <c r="AR23" s="1719"/>
      <c r="AS23" s="1805"/>
      <c r="AT23" s="1806"/>
      <c r="AU23" s="1807"/>
    </row>
    <row r="24" spans="1:47" ht="30" customHeight="1">
      <c r="A24" s="875"/>
      <c r="B24" s="901"/>
      <c r="C24" s="899"/>
      <c r="D24" s="1361" t="s">
        <v>982</v>
      </c>
      <c r="E24" s="1361"/>
      <c r="F24" s="1771" t="s">
        <v>983</v>
      </c>
      <c r="G24" s="1771"/>
      <c r="H24" s="1771"/>
      <c r="I24" s="1771"/>
      <c r="J24" s="1771"/>
      <c r="K24" s="1771"/>
      <c r="L24" s="1771"/>
      <c r="M24" s="1771"/>
      <c r="N24" s="1771"/>
      <c r="O24" s="1771"/>
      <c r="P24" s="1771"/>
      <c r="Q24" s="1771"/>
      <c r="R24" s="1771"/>
      <c r="S24" s="1771"/>
      <c r="T24" s="1771"/>
      <c r="U24" s="903"/>
      <c r="V24" s="1834" t="s">
        <v>918</v>
      </c>
      <c r="W24" s="1809"/>
      <c r="X24" s="1715"/>
      <c r="Y24" s="1715"/>
      <c r="Z24" s="1716"/>
      <c r="AA24" s="1714"/>
      <c r="AB24" s="1715"/>
      <c r="AC24" s="1716"/>
      <c r="AD24" s="1714"/>
      <c r="AE24" s="1715"/>
      <c r="AF24" s="1716"/>
      <c r="AG24" s="1714"/>
      <c r="AH24" s="1715"/>
      <c r="AI24" s="1715"/>
      <c r="AJ24" s="1714"/>
      <c r="AK24" s="1715"/>
      <c r="AL24" s="1716"/>
      <c r="AM24" s="1714"/>
      <c r="AN24" s="1715"/>
      <c r="AO24" s="1716"/>
      <c r="AP24" s="1714"/>
      <c r="AQ24" s="1715"/>
      <c r="AR24" s="1716"/>
      <c r="AS24" s="1799">
        <f>W24+AA24+AD24+AG24-AJ24+AM24-AP24</f>
        <v>0</v>
      </c>
      <c r="AT24" s="1800"/>
      <c r="AU24" s="1801"/>
    </row>
    <row r="25" spans="1:47" ht="30" customHeight="1">
      <c r="A25" s="875"/>
      <c r="B25" s="901"/>
      <c r="C25" s="899"/>
      <c r="D25" s="1361"/>
      <c r="E25" s="1361"/>
      <c r="F25" s="1359" t="s">
        <v>984</v>
      </c>
      <c r="G25" s="1359"/>
      <c r="H25" s="1359"/>
      <c r="I25" s="1359"/>
      <c r="J25" s="1359"/>
      <c r="K25" s="1359"/>
      <c r="L25" s="1359"/>
      <c r="M25" s="1359"/>
      <c r="N25" s="1359"/>
      <c r="O25" s="1359"/>
      <c r="P25" s="1356"/>
      <c r="Q25" s="1356"/>
      <c r="R25" s="1356"/>
      <c r="S25" s="1356"/>
      <c r="T25" s="1356"/>
      <c r="U25" s="903"/>
      <c r="V25" s="1822"/>
      <c r="W25" s="1810"/>
      <c r="X25" s="1797"/>
      <c r="Y25" s="1797"/>
      <c r="Z25" s="1798"/>
      <c r="AA25" s="1796"/>
      <c r="AB25" s="1797"/>
      <c r="AC25" s="1798"/>
      <c r="AD25" s="1796"/>
      <c r="AE25" s="1797"/>
      <c r="AF25" s="1798"/>
      <c r="AG25" s="1796"/>
      <c r="AH25" s="1797"/>
      <c r="AI25" s="1797"/>
      <c r="AJ25" s="1796"/>
      <c r="AK25" s="1797"/>
      <c r="AL25" s="1798"/>
      <c r="AM25" s="1796"/>
      <c r="AN25" s="1797"/>
      <c r="AO25" s="1798"/>
      <c r="AP25" s="1796"/>
      <c r="AQ25" s="1797"/>
      <c r="AR25" s="1798"/>
      <c r="AS25" s="1802"/>
      <c r="AT25" s="1803"/>
      <c r="AU25" s="1804"/>
    </row>
    <row r="26" spans="1:47" ht="30" customHeight="1">
      <c r="A26" s="875"/>
      <c r="B26" s="901"/>
      <c r="C26" s="899"/>
      <c r="D26" s="904" t="s">
        <v>778</v>
      </c>
      <c r="E26" s="904"/>
      <c r="F26" s="905" t="s">
        <v>985</v>
      </c>
      <c r="G26" s="1357"/>
      <c r="H26" s="1357"/>
      <c r="I26" s="1356"/>
      <c r="J26" s="1356"/>
      <c r="K26" s="1356"/>
      <c r="L26" s="1356"/>
      <c r="M26" s="1356"/>
      <c r="N26" s="1356"/>
      <c r="O26" s="1356"/>
      <c r="P26" s="1356"/>
      <c r="Q26" s="1356"/>
      <c r="R26" s="1356"/>
      <c r="S26" s="1356"/>
      <c r="T26" s="1356"/>
      <c r="U26" s="903"/>
      <c r="V26" s="1822"/>
      <c r="W26" s="1810"/>
      <c r="X26" s="1797"/>
      <c r="Y26" s="1797"/>
      <c r="Z26" s="1798"/>
      <c r="AA26" s="1796"/>
      <c r="AB26" s="1797"/>
      <c r="AC26" s="1798"/>
      <c r="AD26" s="1796"/>
      <c r="AE26" s="1797"/>
      <c r="AF26" s="1798"/>
      <c r="AG26" s="1796"/>
      <c r="AH26" s="1797"/>
      <c r="AI26" s="1797"/>
      <c r="AJ26" s="1796"/>
      <c r="AK26" s="1797"/>
      <c r="AL26" s="1798"/>
      <c r="AM26" s="1796"/>
      <c r="AN26" s="1797"/>
      <c r="AO26" s="1798"/>
      <c r="AP26" s="1796"/>
      <c r="AQ26" s="1797"/>
      <c r="AR26" s="1798"/>
      <c r="AS26" s="1802"/>
      <c r="AT26" s="1803"/>
      <c r="AU26" s="1804"/>
    </row>
    <row r="27" spans="1:47" ht="30" customHeight="1">
      <c r="A27" s="875"/>
      <c r="B27" s="901"/>
      <c r="C27" s="899"/>
      <c r="D27" s="904"/>
      <c r="E27" s="906"/>
      <c r="F27" s="907" t="s">
        <v>986</v>
      </c>
      <c r="G27" s="1356"/>
      <c r="H27" s="1356"/>
      <c r="I27" s="1356"/>
      <c r="J27" s="1356"/>
      <c r="K27" s="1356"/>
      <c r="L27" s="1356"/>
      <c r="M27" s="1356"/>
      <c r="N27" s="1356"/>
      <c r="O27" s="1356"/>
      <c r="P27" s="1356"/>
      <c r="Q27" s="1356"/>
      <c r="R27" s="1356"/>
      <c r="S27" s="1356"/>
      <c r="T27" s="1356"/>
      <c r="U27" s="903"/>
      <c r="V27" s="1823"/>
      <c r="W27" s="1811"/>
      <c r="X27" s="1718"/>
      <c r="Y27" s="1718"/>
      <c r="Z27" s="1719"/>
      <c r="AA27" s="1717"/>
      <c r="AB27" s="1718"/>
      <c r="AC27" s="1719"/>
      <c r="AD27" s="1717"/>
      <c r="AE27" s="1718"/>
      <c r="AF27" s="1719"/>
      <c r="AG27" s="1717"/>
      <c r="AH27" s="1718"/>
      <c r="AI27" s="1718"/>
      <c r="AJ27" s="1717"/>
      <c r="AK27" s="1718"/>
      <c r="AL27" s="1719"/>
      <c r="AM27" s="1717"/>
      <c r="AN27" s="1718"/>
      <c r="AO27" s="1719"/>
      <c r="AP27" s="1717"/>
      <c r="AQ27" s="1718"/>
      <c r="AR27" s="1719"/>
      <c r="AS27" s="1805"/>
      <c r="AT27" s="1806"/>
      <c r="AU27" s="1807"/>
    </row>
    <row r="28" spans="1:47" ht="10.5" customHeight="1">
      <c r="A28" s="875"/>
      <c r="B28" s="901"/>
      <c r="C28" s="899"/>
      <c r="D28" s="904"/>
      <c r="E28" s="906"/>
      <c r="F28" s="907"/>
      <c r="G28" s="1356"/>
      <c r="H28" s="1356"/>
      <c r="I28" s="1356"/>
      <c r="J28" s="1356"/>
      <c r="K28" s="1356"/>
      <c r="L28" s="1356"/>
      <c r="M28" s="1356"/>
      <c r="N28" s="1356"/>
      <c r="O28" s="1356"/>
      <c r="P28" s="1356"/>
      <c r="Q28" s="1356"/>
      <c r="R28" s="1356"/>
      <c r="S28" s="1356"/>
      <c r="T28" s="1356"/>
      <c r="U28" s="903"/>
      <c r="V28" s="1834" t="s">
        <v>987</v>
      </c>
      <c r="W28" s="1809"/>
      <c r="X28" s="1715"/>
      <c r="Y28" s="1715"/>
      <c r="Z28" s="1716"/>
      <c r="AA28" s="1714"/>
      <c r="AB28" s="1715"/>
      <c r="AC28" s="1716"/>
      <c r="AD28" s="1714"/>
      <c r="AE28" s="1715"/>
      <c r="AF28" s="1716"/>
      <c r="AG28" s="1714"/>
      <c r="AH28" s="1715"/>
      <c r="AI28" s="1715"/>
      <c r="AJ28" s="1714"/>
      <c r="AK28" s="1715"/>
      <c r="AL28" s="1716"/>
      <c r="AM28" s="1714"/>
      <c r="AN28" s="1715"/>
      <c r="AO28" s="1716"/>
      <c r="AP28" s="1714"/>
      <c r="AQ28" s="1715"/>
      <c r="AR28" s="1716"/>
      <c r="AS28" s="1799">
        <f>W28+AA28+AD28+AG28-AJ28+AM28-AP28</f>
        <v>0</v>
      </c>
      <c r="AT28" s="1800"/>
      <c r="AU28" s="1801"/>
    </row>
    <row r="29" spans="1:47" ht="30" customHeight="1">
      <c r="A29" s="875"/>
      <c r="B29" s="901"/>
      <c r="C29" s="899"/>
      <c r="D29" s="904" t="s">
        <v>729</v>
      </c>
      <c r="E29" s="906"/>
      <c r="F29" s="1808" t="s">
        <v>988</v>
      </c>
      <c r="G29" s="1808"/>
      <c r="H29" s="1808"/>
      <c r="I29" s="1808"/>
      <c r="J29" s="1808"/>
      <c r="K29" s="1808"/>
      <c r="L29" s="1808"/>
      <c r="M29" s="1808"/>
      <c r="N29" s="1808"/>
      <c r="O29" s="1808"/>
      <c r="P29" s="1808"/>
      <c r="Q29" s="1808"/>
      <c r="R29" s="1808"/>
      <c r="S29" s="1808"/>
      <c r="T29" s="1808"/>
      <c r="U29" s="1808"/>
      <c r="V29" s="1839"/>
      <c r="W29" s="1810"/>
      <c r="X29" s="1797"/>
      <c r="Y29" s="1797"/>
      <c r="Z29" s="1798"/>
      <c r="AA29" s="1796"/>
      <c r="AB29" s="1797"/>
      <c r="AC29" s="1798"/>
      <c r="AD29" s="1796"/>
      <c r="AE29" s="1797"/>
      <c r="AF29" s="1798"/>
      <c r="AG29" s="1796"/>
      <c r="AH29" s="1797"/>
      <c r="AI29" s="1797"/>
      <c r="AJ29" s="1796"/>
      <c r="AK29" s="1797"/>
      <c r="AL29" s="1798"/>
      <c r="AM29" s="1796"/>
      <c r="AN29" s="1797"/>
      <c r="AO29" s="1798"/>
      <c r="AP29" s="1796"/>
      <c r="AQ29" s="1797"/>
      <c r="AR29" s="1798"/>
      <c r="AS29" s="1802"/>
      <c r="AT29" s="1803"/>
      <c r="AU29" s="1804"/>
    </row>
    <row r="30" spans="1:47" ht="30" customHeight="1">
      <c r="A30" s="875"/>
      <c r="B30" s="901"/>
      <c r="C30" s="899"/>
      <c r="D30" s="904"/>
      <c r="E30" s="906"/>
      <c r="F30" s="1359" t="s">
        <v>989</v>
      </c>
      <c r="G30" s="1356"/>
      <c r="H30" s="1356"/>
      <c r="I30" s="1356"/>
      <c r="J30" s="1356"/>
      <c r="K30" s="1356"/>
      <c r="L30" s="1356"/>
      <c r="M30" s="1356"/>
      <c r="N30" s="1356"/>
      <c r="O30" s="1356"/>
      <c r="P30" s="1356"/>
      <c r="Q30" s="1356"/>
      <c r="R30" s="1356"/>
      <c r="S30" s="1356"/>
      <c r="T30" s="1356"/>
      <c r="U30" s="1356"/>
      <c r="V30" s="1839"/>
      <c r="W30" s="1810"/>
      <c r="X30" s="1797"/>
      <c r="Y30" s="1797"/>
      <c r="Z30" s="1798"/>
      <c r="AA30" s="1796"/>
      <c r="AB30" s="1797"/>
      <c r="AC30" s="1798"/>
      <c r="AD30" s="1796"/>
      <c r="AE30" s="1797"/>
      <c r="AF30" s="1798"/>
      <c r="AG30" s="1796"/>
      <c r="AH30" s="1797"/>
      <c r="AI30" s="1797"/>
      <c r="AJ30" s="1796"/>
      <c r="AK30" s="1797"/>
      <c r="AL30" s="1798"/>
      <c r="AM30" s="1796"/>
      <c r="AN30" s="1797"/>
      <c r="AO30" s="1798"/>
      <c r="AP30" s="1796"/>
      <c r="AQ30" s="1797"/>
      <c r="AR30" s="1798"/>
      <c r="AS30" s="1802"/>
      <c r="AT30" s="1803"/>
      <c r="AU30" s="1804"/>
    </row>
    <row r="31" spans="1:47" ht="10.199999999999999" customHeight="1">
      <c r="A31" s="875"/>
      <c r="B31" s="901"/>
      <c r="C31" s="899"/>
      <c r="D31" s="904"/>
      <c r="E31" s="906"/>
      <c r="F31" s="1359"/>
      <c r="G31" s="1356"/>
      <c r="H31" s="1356"/>
      <c r="I31" s="1356"/>
      <c r="J31" s="1356"/>
      <c r="K31" s="1356"/>
      <c r="L31" s="1356"/>
      <c r="M31" s="1356"/>
      <c r="N31" s="1356"/>
      <c r="O31" s="1356"/>
      <c r="P31" s="1356"/>
      <c r="Q31" s="1356"/>
      <c r="R31" s="1356"/>
      <c r="S31" s="1356"/>
      <c r="T31" s="1356"/>
      <c r="U31" s="1356"/>
      <c r="V31" s="1840"/>
      <c r="W31" s="1811"/>
      <c r="X31" s="1718"/>
      <c r="Y31" s="1718"/>
      <c r="Z31" s="1719"/>
      <c r="AA31" s="1717"/>
      <c r="AB31" s="1718"/>
      <c r="AC31" s="1719"/>
      <c r="AD31" s="1717"/>
      <c r="AE31" s="1718"/>
      <c r="AF31" s="1719"/>
      <c r="AG31" s="1717"/>
      <c r="AH31" s="1718"/>
      <c r="AI31" s="1718"/>
      <c r="AJ31" s="1717"/>
      <c r="AK31" s="1718"/>
      <c r="AL31" s="1719"/>
      <c r="AM31" s="1717"/>
      <c r="AN31" s="1718"/>
      <c r="AO31" s="1719"/>
      <c r="AP31" s="1717"/>
      <c r="AQ31" s="1718"/>
      <c r="AR31" s="1719"/>
      <c r="AS31" s="1805"/>
      <c r="AT31" s="1806"/>
      <c r="AU31" s="1807"/>
    </row>
    <row r="32" spans="1:47" ht="10.199999999999999" customHeight="1">
      <c r="A32" s="875"/>
      <c r="B32" s="901"/>
      <c r="C32" s="899"/>
      <c r="D32" s="904"/>
      <c r="E32" s="906"/>
      <c r="F32" s="1361"/>
      <c r="G32" s="1361"/>
      <c r="H32" s="1361"/>
      <c r="I32" s="1361"/>
      <c r="J32" s="1361"/>
      <c r="K32" s="1361"/>
      <c r="L32" s="1361"/>
      <c r="M32" s="1361"/>
      <c r="N32" s="1357"/>
      <c r="O32" s="1357"/>
      <c r="P32" s="1357"/>
      <c r="Q32" s="1357"/>
      <c r="R32" s="1357"/>
      <c r="S32" s="1357"/>
      <c r="T32" s="1357"/>
      <c r="U32" s="905"/>
      <c r="V32" s="1838" t="s">
        <v>990</v>
      </c>
      <c r="W32" s="1809"/>
      <c r="X32" s="1715"/>
      <c r="Y32" s="1715"/>
      <c r="Z32" s="1716"/>
      <c r="AA32" s="1714"/>
      <c r="AB32" s="1715"/>
      <c r="AC32" s="1716"/>
      <c r="AD32" s="1714"/>
      <c r="AE32" s="1715"/>
      <c r="AF32" s="1716"/>
      <c r="AG32" s="1714"/>
      <c r="AH32" s="1715"/>
      <c r="AI32" s="1715"/>
      <c r="AJ32" s="1714"/>
      <c r="AK32" s="1715"/>
      <c r="AL32" s="1716"/>
      <c r="AM32" s="1714"/>
      <c r="AN32" s="1715"/>
      <c r="AO32" s="1716"/>
      <c r="AP32" s="1714"/>
      <c r="AQ32" s="1715"/>
      <c r="AR32" s="1716"/>
      <c r="AS32" s="1799">
        <f>W32+AA32+AD32+AG32-AJ32+AM32-AP32</f>
        <v>0</v>
      </c>
      <c r="AT32" s="1800"/>
      <c r="AU32" s="1801"/>
    </row>
    <row r="33" spans="1:47" ht="30" customHeight="1">
      <c r="A33" s="875"/>
      <c r="B33" s="901"/>
      <c r="C33" s="899"/>
      <c r="D33" s="904" t="s">
        <v>783</v>
      </c>
      <c r="E33" s="906"/>
      <c r="F33" s="905" t="s">
        <v>991</v>
      </c>
      <c r="G33" s="908"/>
      <c r="H33" s="908"/>
      <c r="I33" s="908"/>
      <c r="J33" s="908"/>
      <c r="K33" s="908"/>
      <c r="L33" s="908"/>
      <c r="M33" s="908"/>
      <c r="N33" s="908"/>
      <c r="O33" s="908"/>
      <c r="P33" s="908"/>
      <c r="Q33" s="908"/>
      <c r="R33" s="908"/>
      <c r="S33" s="908"/>
      <c r="T33" s="908"/>
      <c r="U33" s="1357"/>
      <c r="V33" s="1827"/>
      <c r="W33" s="1810"/>
      <c r="X33" s="1797"/>
      <c r="Y33" s="1797"/>
      <c r="Z33" s="1798"/>
      <c r="AA33" s="1796"/>
      <c r="AB33" s="1797"/>
      <c r="AC33" s="1798"/>
      <c r="AD33" s="1796"/>
      <c r="AE33" s="1797"/>
      <c r="AF33" s="1798"/>
      <c r="AG33" s="1796"/>
      <c r="AH33" s="1797"/>
      <c r="AI33" s="1797"/>
      <c r="AJ33" s="1796"/>
      <c r="AK33" s="1797"/>
      <c r="AL33" s="1798"/>
      <c r="AM33" s="1796"/>
      <c r="AN33" s="1797"/>
      <c r="AO33" s="1798"/>
      <c r="AP33" s="1796"/>
      <c r="AQ33" s="1797"/>
      <c r="AR33" s="1798"/>
      <c r="AS33" s="1802"/>
      <c r="AT33" s="1803"/>
      <c r="AU33" s="1804"/>
    </row>
    <row r="34" spans="1:47" ht="30" customHeight="1">
      <c r="A34" s="875"/>
      <c r="B34" s="901"/>
      <c r="C34" s="899"/>
      <c r="D34" s="874"/>
      <c r="E34" s="874"/>
      <c r="F34" s="909" t="s">
        <v>992</v>
      </c>
      <c r="G34" s="910"/>
      <c r="H34" s="910"/>
      <c r="I34" s="910"/>
      <c r="J34" s="910"/>
      <c r="K34" s="910"/>
      <c r="L34" s="910"/>
      <c r="M34" s="910"/>
      <c r="N34" s="910"/>
      <c r="O34" s="910"/>
      <c r="P34" s="910"/>
      <c r="Q34" s="910"/>
      <c r="R34" s="910"/>
      <c r="S34" s="910"/>
      <c r="T34" s="910"/>
      <c r="U34" s="910"/>
      <c r="V34" s="1827"/>
      <c r="W34" s="1810"/>
      <c r="X34" s="1797"/>
      <c r="Y34" s="1797"/>
      <c r="Z34" s="1798"/>
      <c r="AA34" s="1796"/>
      <c r="AB34" s="1797"/>
      <c r="AC34" s="1798"/>
      <c r="AD34" s="1796"/>
      <c r="AE34" s="1797"/>
      <c r="AF34" s="1798"/>
      <c r="AG34" s="1796"/>
      <c r="AH34" s="1797"/>
      <c r="AI34" s="1797"/>
      <c r="AJ34" s="1796"/>
      <c r="AK34" s="1797"/>
      <c r="AL34" s="1798"/>
      <c r="AM34" s="1796"/>
      <c r="AN34" s="1797"/>
      <c r="AO34" s="1798"/>
      <c r="AP34" s="1796"/>
      <c r="AQ34" s="1797"/>
      <c r="AR34" s="1798"/>
      <c r="AS34" s="1802"/>
      <c r="AT34" s="1803"/>
      <c r="AU34" s="1804"/>
    </row>
    <row r="35" spans="1:47" ht="9.75" customHeight="1">
      <c r="A35" s="875"/>
      <c r="B35" s="901"/>
      <c r="C35" s="899"/>
      <c r="D35" s="899"/>
      <c r="E35" s="899"/>
      <c r="F35" s="899"/>
      <c r="G35" s="899"/>
      <c r="H35" s="899"/>
      <c r="I35" s="899"/>
      <c r="J35" s="899"/>
      <c r="K35" s="899"/>
      <c r="L35" s="899"/>
      <c r="M35" s="899"/>
      <c r="N35" s="899"/>
      <c r="O35" s="899"/>
      <c r="P35" s="899"/>
      <c r="Q35" s="899"/>
      <c r="R35" s="899"/>
      <c r="S35" s="899"/>
      <c r="T35" s="899"/>
      <c r="U35" s="899"/>
      <c r="V35" s="1828"/>
      <c r="W35" s="1811"/>
      <c r="X35" s="1718"/>
      <c r="Y35" s="1718"/>
      <c r="Z35" s="1719"/>
      <c r="AA35" s="1717"/>
      <c r="AB35" s="1718"/>
      <c r="AC35" s="1719"/>
      <c r="AD35" s="1717"/>
      <c r="AE35" s="1718"/>
      <c r="AF35" s="1719"/>
      <c r="AG35" s="1717"/>
      <c r="AH35" s="1718"/>
      <c r="AI35" s="1718"/>
      <c r="AJ35" s="1717"/>
      <c r="AK35" s="1718"/>
      <c r="AL35" s="1719"/>
      <c r="AM35" s="1717"/>
      <c r="AN35" s="1718"/>
      <c r="AO35" s="1719"/>
      <c r="AP35" s="1717"/>
      <c r="AQ35" s="1718"/>
      <c r="AR35" s="1719"/>
      <c r="AS35" s="1805"/>
      <c r="AT35" s="1806"/>
      <c r="AU35" s="1807"/>
    </row>
    <row r="36" spans="1:47" ht="10.199999999999999" customHeight="1">
      <c r="A36" s="875"/>
      <c r="B36" s="901"/>
      <c r="C36" s="899"/>
      <c r="D36" s="899"/>
      <c r="E36" s="899"/>
      <c r="F36" s="899"/>
      <c r="G36" s="899"/>
      <c r="H36" s="899"/>
      <c r="I36" s="899"/>
      <c r="J36" s="899"/>
      <c r="K36" s="899"/>
      <c r="L36" s="899"/>
      <c r="M36" s="899"/>
      <c r="N36" s="899"/>
      <c r="O36" s="899"/>
      <c r="P36" s="899"/>
      <c r="Q36" s="899"/>
      <c r="R36" s="899"/>
      <c r="S36" s="899"/>
      <c r="T36" s="899"/>
      <c r="U36" s="911"/>
      <c r="V36" s="1838" t="s">
        <v>993</v>
      </c>
      <c r="W36" s="1809"/>
      <c r="X36" s="1715"/>
      <c r="Y36" s="1715"/>
      <c r="Z36" s="1716"/>
      <c r="AA36" s="1714"/>
      <c r="AB36" s="1715"/>
      <c r="AC36" s="1716"/>
      <c r="AD36" s="1812"/>
      <c r="AE36" s="1813"/>
      <c r="AF36" s="1814"/>
      <c r="AG36" s="1714"/>
      <c r="AH36" s="1715"/>
      <c r="AI36" s="1715"/>
      <c r="AJ36" s="1714"/>
      <c r="AK36" s="1715"/>
      <c r="AL36" s="1716"/>
      <c r="AM36" s="1714"/>
      <c r="AN36" s="1715"/>
      <c r="AO36" s="1716"/>
      <c r="AP36" s="1714"/>
      <c r="AQ36" s="1715"/>
      <c r="AR36" s="1716"/>
      <c r="AS36" s="1799">
        <f>W36+AA36+AG36-AJ36+AM36-AP36</f>
        <v>0</v>
      </c>
      <c r="AT36" s="1800"/>
      <c r="AU36" s="1801"/>
    </row>
    <row r="37" spans="1:47" ht="30" customHeight="1">
      <c r="A37" s="875"/>
      <c r="B37" s="901"/>
      <c r="C37" s="899"/>
      <c r="D37" s="1355" t="s">
        <v>994</v>
      </c>
      <c r="E37" s="1355"/>
      <c r="F37" s="1832" t="s">
        <v>995</v>
      </c>
      <c r="G37" s="1832"/>
      <c r="H37" s="1832"/>
      <c r="I37" s="1832"/>
      <c r="J37" s="1832"/>
      <c r="K37" s="1832"/>
      <c r="L37" s="1832"/>
      <c r="M37" s="1832"/>
      <c r="N37" s="1808"/>
      <c r="O37" s="1808"/>
      <c r="P37" s="1808"/>
      <c r="Q37" s="1808"/>
      <c r="R37" s="1808"/>
      <c r="S37" s="1808"/>
      <c r="T37" s="1808"/>
      <c r="U37" s="1808"/>
      <c r="V37" s="1827"/>
      <c r="W37" s="1810"/>
      <c r="X37" s="1797"/>
      <c r="Y37" s="1797"/>
      <c r="Z37" s="1798"/>
      <c r="AA37" s="1796"/>
      <c r="AB37" s="1797"/>
      <c r="AC37" s="1798"/>
      <c r="AD37" s="1815"/>
      <c r="AE37" s="1816"/>
      <c r="AF37" s="1817"/>
      <c r="AG37" s="1796"/>
      <c r="AH37" s="1797"/>
      <c r="AI37" s="1797"/>
      <c r="AJ37" s="1796"/>
      <c r="AK37" s="1797"/>
      <c r="AL37" s="1798"/>
      <c r="AM37" s="1796"/>
      <c r="AN37" s="1797"/>
      <c r="AO37" s="1798"/>
      <c r="AP37" s="1796"/>
      <c r="AQ37" s="1797"/>
      <c r="AR37" s="1798"/>
      <c r="AS37" s="1802"/>
      <c r="AT37" s="1803"/>
      <c r="AU37" s="1804"/>
    </row>
    <row r="38" spans="1:47" ht="30" customHeight="1">
      <c r="A38" s="875"/>
      <c r="B38" s="901"/>
      <c r="C38" s="899"/>
      <c r="D38" s="1361"/>
      <c r="E38" s="1361"/>
      <c r="F38" s="1359" t="s">
        <v>996</v>
      </c>
      <c r="G38" s="1356"/>
      <c r="H38" s="1356"/>
      <c r="I38" s="1356"/>
      <c r="J38" s="1356"/>
      <c r="K38" s="1356"/>
      <c r="L38" s="1356"/>
      <c r="M38" s="1356"/>
      <c r="N38" s="1361"/>
      <c r="O38" s="1361"/>
      <c r="P38" s="1361"/>
      <c r="Q38" s="1361"/>
      <c r="R38" s="1361"/>
      <c r="S38" s="1361"/>
      <c r="T38" s="1361"/>
      <c r="U38" s="1361"/>
      <c r="V38" s="1827"/>
      <c r="W38" s="1810"/>
      <c r="X38" s="1797"/>
      <c r="Y38" s="1797"/>
      <c r="Z38" s="1798"/>
      <c r="AA38" s="1796"/>
      <c r="AB38" s="1797"/>
      <c r="AC38" s="1798"/>
      <c r="AD38" s="1815"/>
      <c r="AE38" s="1816"/>
      <c r="AF38" s="1817"/>
      <c r="AG38" s="1796"/>
      <c r="AH38" s="1797"/>
      <c r="AI38" s="1797"/>
      <c r="AJ38" s="1796"/>
      <c r="AK38" s="1797"/>
      <c r="AL38" s="1798"/>
      <c r="AM38" s="1796"/>
      <c r="AN38" s="1797"/>
      <c r="AO38" s="1798"/>
      <c r="AP38" s="1796"/>
      <c r="AQ38" s="1797"/>
      <c r="AR38" s="1798"/>
      <c r="AS38" s="1802"/>
      <c r="AT38" s="1803"/>
      <c r="AU38" s="1804"/>
    </row>
    <row r="39" spans="1:47" ht="10.199999999999999" customHeight="1">
      <c r="A39" s="875"/>
      <c r="B39" s="901"/>
      <c r="C39" s="899"/>
      <c r="D39" s="899"/>
      <c r="E39" s="899"/>
      <c r="F39" s="899"/>
      <c r="G39" s="899"/>
      <c r="H39" s="899"/>
      <c r="I39" s="899"/>
      <c r="J39" s="899"/>
      <c r="K39" s="899"/>
      <c r="L39" s="899"/>
      <c r="M39" s="899"/>
      <c r="N39" s="899"/>
      <c r="O39" s="899"/>
      <c r="P39" s="899"/>
      <c r="Q39" s="899"/>
      <c r="R39" s="899"/>
      <c r="S39" s="899"/>
      <c r="T39" s="899"/>
      <c r="U39" s="899"/>
      <c r="V39" s="1828"/>
      <c r="W39" s="1811"/>
      <c r="X39" s="1718"/>
      <c r="Y39" s="1718"/>
      <c r="Z39" s="1719"/>
      <c r="AA39" s="1717"/>
      <c r="AB39" s="1718"/>
      <c r="AC39" s="1719"/>
      <c r="AD39" s="1818"/>
      <c r="AE39" s="1819"/>
      <c r="AF39" s="1820"/>
      <c r="AG39" s="1717"/>
      <c r="AH39" s="1718"/>
      <c r="AI39" s="1718"/>
      <c r="AJ39" s="1717"/>
      <c r="AK39" s="1718"/>
      <c r="AL39" s="1719"/>
      <c r="AM39" s="1717"/>
      <c r="AN39" s="1718"/>
      <c r="AO39" s="1719"/>
      <c r="AP39" s="1717"/>
      <c r="AQ39" s="1718"/>
      <c r="AR39" s="1719"/>
      <c r="AS39" s="1805"/>
      <c r="AT39" s="1806"/>
      <c r="AU39" s="1807"/>
    </row>
    <row r="40" spans="1:47" ht="10.199999999999999" customHeight="1">
      <c r="A40" s="875"/>
      <c r="B40" s="901"/>
      <c r="C40" s="899"/>
      <c r="D40" s="899"/>
      <c r="E40" s="899"/>
      <c r="F40" s="1358"/>
      <c r="G40" s="1358"/>
      <c r="H40" s="1358"/>
      <c r="I40" s="1358"/>
      <c r="J40" s="1358"/>
      <c r="K40" s="1358"/>
      <c r="L40" s="1358"/>
      <c r="M40" s="1358"/>
      <c r="N40" s="1358"/>
      <c r="O40" s="1358"/>
      <c r="P40" s="1358"/>
      <c r="Q40" s="1358"/>
      <c r="R40" s="1358"/>
      <c r="S40" s="1358"/>
      <c r="T40" s="1358"/>
      <c r="U40" s="1358"/>
      <c r="V40" s="1834" t="s">
        <v>997</v>
      </c>
      <c r="W40" s="1809"/>
      <c r="X40" s="1715"/>
      <c r="Y40" s="1715"/>
      <c r="Z40" s="1716"/>
      <c r="AA40" s="1714"/>
      <c r="AB40" s="1715"/>
      <c r="AC40" s="1716"/>
      <c r="AD40" s="1714"/>
      <c r="AE40" s="1715"/>
      <c r="AF40" s="1716"/>
      <c r="AG40" s="1812"/>
      <c r="AH40" s="1813"/>
      <c r="AI40" s="1813"/>
      <c r="AJ40" s="1714"/>
      <c r="AK40" s="1715"/>
      <c r="AL40" s="1716"/>
      <c r="AM40" s="1714"/>
      <c r="AN40" s="1715"/>
      <c r="AO40" s="1716"/>
      <c r="AP40" s="1714"/>
      <c r="AQ40" s="1715"/>
      <c r="AR40" s="1716"/>
      <c r="AS40" s="1799">
        <f>+W40+AA40+AD40-AJ40+AM40-AP40</f>
        <v>0</v>
      </c>
      <c r="AT40" s="1800"/>
      <c r="AU40" s="1801"/>
    </row>
    <row r="41" spans="1:47" ht="30" customHeight="1">
      <c r="A41" s="875"/>
      <c r="B41" s="901"/>
      <c r="C41" s="899"/>
      <c r="D41" s="1361" t="s">
        <v>998</v>
      </c>
      <c r="E41" s="1361"/>
      <c r="F41" s="905" t="s">
        <v>999</v>
      </c>
      <c r="G41" s="910"/>
      <c r="H41" s="910"/>
      <c r="I41" s="910"/>
      <c r="J41" s="910"/>
      <c r="K41" s="910"/>
      <c r="L41" s="910"/>
      <c r="M41" s="910"/>
      <c r="N41" s="910"/>
      <c r="O41" s="910"/>
      <c r="P41" s="910"/>
      <c r="Q41" s="910"/>
      <c r="R41" s="910"/>
      <c r="S41" s="910"/>
      <c r="T41" s="910"/>
      <c r="U41" s="910"/>
      <c r="V41" s="1822"/>
      <c r="W41" s="1810"/>
      <c r="X41" s="1797"/>
      <c r="Y41" s="1797"/>
      <c r="Z41" s="1798"/>
      <c r="AA41" s="1796"/>
      <c r="AB41" s="1797"/>
      <c r="AC41" s="1798"/>
      <c r="AD41" s="1796"/>
      <c r="AE41" s="1797"/>
      <c r="AF41" s="1798"/>
      <c r="AG41" s="1815"/>
      <c r="AH41" s="1816"/>
      <c r="AI41" s="1816"/>
      <c r="AJ41" s="1796"/>
      <c r="AK41" s="1797"/>
      <c r="AL41" s="1798"/>
      <c r="AM41" s="1796"/>
      <c r="AN41" s="1797"/>
      <c r="AO41" s="1798"/>
      <c r="AP41" s="1796"/>
      <c r="AQ41" s="1797"/>
      <c r="AR41" s="1798"/>
      <c r="AS41" s="1802"/>
      <c r="AT41" s="1803"/>
      <c r="AU41" s="1804"/>
    </row>
    <row r="42" spans="1:47" ht="30" customHeight="1">
      <c r="A42" s="875"/>
      <c r="B42" s="901"/>
      <c r="C42" s="899"/>
      <c r="D42" s="1361"/>
      <c r="E42" s="1361"/>
      <c r="F42" s="909" t="s">
        <v>1000</v>
      </c>
      <c r="G42" s="910"/>
      <c r="H42" s="910"/>
      <c r="I42" s="910"/>
      <c r="J42" s="910"/>
      <c r="K42" s="910"/>
      <c r="L42" s="910"/>
      <c r="M42" s="910"/>
      <c r="N42" s="910"/>
      <c r="O42" s="910"/>
      <c r="P42" s="910"/>
      <c r="Q42" s="910"/>
      <c r="R42" s="910"/>
      <c r="S42" s="910"/>
      <c r="T42" s="910"/>
      <c r="U42" s="910"/>
      <c r="V42" s="1822"/>
      <c r="W42" s="1810"/>
      <c r="X42" s="1797"/>
      <c r="Y42" s="1797"/>
      <c r="Z42" s="1798"/>
      <c r="AA42" s="1796"/>
      <c r="AB42" s="1797"/>
      <c r="AC42" s="1798"/>
      <c r="AD42" s="1796"/>
      <c r="AE42" s="1797"/>
      <c r="AF42" s="1798"/>
      <c r="AG42" s="1815"/>
      <c r="AH42" s="1816"/>
      <c r="AI42" s="1816"/>
      <c r="AJ42" s="1796"/>
      <c r="AK42" s="1797"/>
      <c r="AL42" s="1798"/>
      <c r="AM42" s="1796"/>
      <c r="AN42" s="1797"/>
      <c r="AO42" s="1798"/>
      <c r="AP42" s="1796"/>
      <c r="AQ42" s="1797"/>
      <c r="AR42" s="1798"/>
      <c r="AS42" s="1802"/>
      <c r="AT42" s="1803"/>
      <c r="AU42" s="1804"/>
    </row>
    <row r="43" spans="1:47" ht="30" customHeight="1">
      <c r="A43" s="875"/>
      <c r="B43" s="901"/>
      <c r="C43" s="899"/>
      <c r="D43" s="904" t="s">
        <v>778</v>
      </c>
      <c r="E43" s="904"/>
      <c r="F43" s="1808" t="s">
        <v>1001</v>
      </c>
      <c r="G43" s="1808"/>
      <c r="H43" s="1808"/>
      <c r="I43" s="1808"/>
      <c r="J43" s="1808"/>
      <c r="K43" s="1808"/>
      <c r="L43" s="1808"/>
      <c r="M43" s="1808"/>
      <c r="N43" s="1808"/>
      <c r="O43" s="1808"/>
      <c r="P43" s="1808"/>
      <c r="Q43" s="1808"/>
      <c r="R43" s="1808"/>
      <c r="S43" s="1808"/>
      <c r="T43" s="1808"/>
      <c r="U43" s="1808"/>
      <c r="V43" s="1822"/>
      <c r="W43" s="1810"/>
      <c r="X43" s="1797"/>
      <c r="Y43" s="1797"/>
      <c r="Z43" s="1798"/>
      <c r="AA43" s="1796"/>
      <c r="AB43" s="1797"/>
      <c r="AC43" s="1798"/>
      <c r="AD43" s="1796"/>
      <c r="AE43" s="1797"/>
      <c r="AF43" s="1798"/>
      <c r="AG43" s="1815"/>
      <c r="AH43" s="1816"/>
      <c r="AI43" s="1816"/>
      <c r="AJ43" s="1796"/>
      <c r="AK43" s="1797"/>
      <c r="AL43" s="1798"/>
      <c r="AM43" s="1796"/>
      <c r="AN43" s="1797"/>
      <c r="AO43" s="1798"/>
      <c r="AP43" s="1796"/>
      <c r="AQ43" s="1797"/>
      <c r="AR43" s="1798"/>
      <c r="AS43" s="1802"/>
      <c r="AT43" s="1803"/>
      <c r="AU43" s="1804"/>
    </row>
    <row r="44" spans="1:47" ht="30" customHeight="1">
      <c r="A44" s="875"/>
      <c r="B44" s="901"/>
      <c r="C44" s="899"/>
      <c r="D44" s="906"/>
      <c r="E44" s="906"/>
      <c r="F44" s="912" t="s">
        <v>1002</v>
      </c>
      <c r="G44" s="913"/>
      <c r="H44" s="913"/>
      <c r="I44" s="913"/>
      <c r="J44" s="913"/>
      <c r="K44" s="913"/>
      <c r="L44" s="913"/>
      <c r="M44" s="913"/>
      <c r="N44" s="913"/>
      <c r="O44" s="913"/>
      <c r="P44" s="913"/>
      <c r="Q44" s="913"/>
      <c r="R44" s="913"/>
      <c r="S44" s="913"/>
      <c r="T44" s="913"/>
      <c r="U44" s="913"/>
      <c r="V44" s="1822"/>
      <c r="W44" s="1810"/>
      <c r="X44" s="1797"/>
      <c r="Y44" s="1797"/>
      <c r="Z44" s="1798"/>
      <c r="AA44" s="1796"/>
      <c r="AB44" s="1797"/>
      <c r="AC44" s="1798"/>
      <c r="AD44" s="1796"/>
      <c r="AE44" s="1797"/>
      <c r="AF44" s="1798"/>
      <c r="AG44" s="1815"/>
      <c r="AH44" s="1816"/>
      <c r="AI44" s="1816"/>
      <c r="AJ44" s="1796"/>
      <c r="AK44" s="1797"/>
      <c r="AL44" s="1798"/>
      <c r="AM44" s="1796"/>
      <c r="AN44" s="1797"/>
      <c r="AO44" s="1798"/>
      <c r="AP44" s="1796"/>
      <c r="AQ44" s="1797"/>
      <c r="AR44" s="1798"/>
      <c r="AS44" s="1802"/>
      <c r="AT44" s="1803"/>
      <c r="AU44" s="1804"/>
    </row>
    <row r="45" spans="1:47" ht="10.199999999999999" customHeight="1">
      <c r="A45" s="875"/>
      <c r="B45" s="901"/>
      <c r="C45" s="899"/>
      <c r="D45" s="899"/>
      <c r="E45" s="899"/>
      <c r="F45" s="899"/>
      <c r="G45" s="899"/>
      <c r="H45" s="899"/>
      <c r="I45" s="899"/>
      <c r="J45" s="899"/>
      <c r="K45" s="899"/>
      <c r="L45" s="899"/>
      <c r="M45" s="899"/>
      <c r="N45" s="899"/>
      <c r="O45" s="899"/>
      <c r="P45" s="899"/>
      <c r="Q45" s="899"/>
      <c r="R45" s="899"/>
      <c r="S45" s="899"/>
      <c r="T45" s="899"/>
      <c r="U45" s="899"/>
      <c r="V45" s="1823"/>
      <c r="W45" s="1811"/>
      <c r="X45" s="1718"/>
      <c r="Y45" s="1718"/>
      <c r="Z45" s="1719"/>
      <c r="AA45" s="1717"/>
      <c r="AB45" s="1718"/>
      <c r="AC45" s="1719"/>
      <c r="AD45" s="1717"/>
      <c r="AE45" s="1718"/>
      <c r="AF45" s="1719"/>
      <c r="AG45" s="1818"/>
      <c r="AH45" s="1819"/>
      <c r="AI45" s="1819"/>
      <c r="AJ45" s="1717"/>
      <c r="AK45" s="1718"/>
      <c r="AL45" s="1719"/>
      <c r="AM45" s="1717"/>
      <c r="AN45" s="1718"/>
      <c r="AO45" s="1719"/>
      <c r="AP45" s="1717"/>
      <c r="AQ45" s="1718"/>
      <c r="AR45" s="1719"/>
      <c r="AS45" s="1805"/>
      <c r="AT45" s="1806"/>
      <c r="AU45" s="1807"/>
    </row>
    <row r="46" spans="1:47" ht="10.199999999999999" customHeight="1">
      <c r="A46" s="875"/>
      <c r="B46" s="901"/>
      <c r="C46" s="899"/>
      <c r="D46" s="914"/>
      <c r="E46" s="914"/>
      <c r="F46" s="1830"/>
      <c r="G46" s="1830"/>
      <c r="H46" s="1830"/>
      <c r="I46" s="1830"/>
      <c r="J46" s="1830"/>
      <c r="K46" s="1830"/>
      <c r="L46" s="1830"/>
      <c r="M46" s="1830"/>
      <c r="N46" s="1830"/>
      <c r="O46" s="1830"/>
      <c r="P46" s="1830"/>
      <c r="Q46" s="1830"/>
      <c r="R46" s="1830"/>
      <c r="S46" s="1830"/>
      <c r="T46" s="1830"/>
      <c r="U46" s="1830"/>
      <c r="V46" s="1836" t="s">
        <v>1003</v>
      </c>
      <c r="W46" s="1809"/>
      <c r="X46" s="1715"/>
      <c r="Y46" s="1715"/>
      <c r="Z46" s="1716"/>
      <c r="AA46" s="1714"/>
      <c r="AB46" s="1715"/>
      <c r="AC46" s="1716"/>
      <c r="AD46" s="1714"/>
      <c r="AE46" s="1715"/>
      <c r="AF46" s="1716"/>
      <c r="AG46" s="1812"/>
      <c r="AH46" s="1813"/>
      <c r="AI46" s="1813"/>
      <c r="AJ46" s="1714"/>
      <c r="AK46" s="1715"/>
      <c r="AL46" s="1716"/>
      <c r="AM46" s="1714"/>
      <c r="AN46" s="1715"/>
      <c r="AO46" s="1716"/>
      <c r="AP46" s="1714"/>
      <c r="AQ46" s="1715"/>
      <c r="AR46" s="1716"/>
      <c r="AS46" s="1799">
        <f>W46+AA46+AD46-AJ46+AM46-AP46</f>
        <v>0</v>
      </c>
      <c r="AT46" s="1800"/>
      <c r="AU46" s="1801"/>
    </row>
    <row r="47" spans="1:47" ht="30" customHeight="1">
      <c r="A47" s="875"/>
      <c r="B47" s="901"/>
      <c r="C47" s="899"/>
      <c r="D47" s="904" t="s">
        <v>729</v>
      </c>
      <c r="E47" s="906"/>
      <c r="F47" s="1355" t="s">
        <v>1004</v>
      </c>
      <c r="G47" s="905"/>
      <c r="H47" s="905"/>
      <c r="I47" s="905"/>
      <c r="J47" s="905"/>
      <c r="K47" s="905"/>
      <c r="L47" s="905"/>
      <c r="M47" s="905"/>
      <c r="N47" s="905"/>
      <c r="O47" s="905"/>
      <c r="P47" s="905"/>
      <c r="Q47" s="905"/>
      <c r="R47" s="905"/>
      <c r="S47" s="905"/>
      <c r="T47" s="905"/>
      <c r="U47" s="905"/>
      <c r="V47" s="1781"/>
      <c r="W47" s="1810"/>
      <c r="X47" s="1797"/>
      <c r="Y47" s="1797"/>
      <c r="Z47" s="1798"/>
      <c r="AA47" s="1796"/>
      <c r="AB47" s="1797"/>
      <c r="AC47" s="1798"/>
      <c r="AD47" s="1796"/>
      <c r="AE47" s="1797"/>
      <c r="AF47" s="1798"/>
      <c r="AG47" s="1815"/>
      <c r="AH47" s="1816"/>
      <c r="AI47" s="1816"/>
      <c r="AJ47" s="1796"/>
      <c r="AK47" s="1797"/>
      <c r="AL47" s="1798"/>
      <c r="AM47" s="1796"/>
      <c r="AN47" s="1797"/>
      <c r="AO47" s="1798"/>
      <c r="AP47" s="1796"/>
      <c r="AQ47" s="1797"/>
      <c r="AR47" s="1798"/>
      <c r="AS47" s="1802"/>
      <c r="AT47" s="1803"/>
      <c r="AU47" s="1804"/>
    </row>
    <row r="48" spans="1:47" ht="30" customHeight="1">
      <c r="A48" s="875"/>
      <c r="B48" s="901"/>
      <c r="C48" s="899"/>
      <c r="D48" s="906"/>
      <c r="E48" s="906"/>
      <c r="F48" s="1359" t="s">
        <v>1005</v>
      </c>
      <c r="G48" s="1356"/>
      <c r="H48" s="1356"/>
      <c r="I48" s="1356"/>
      <c r="J48" s="1356"/>
      <c r="K48" s="1356"/>
      <c r="L48" s="1356"/>
      <c r="M48" s="1356"/>
      <c r="N48" s="1356"/>
      <c r="O48" s="1356"/>
      <c r="P48" s="1356"/>
      <c r="Q48" s="1356"/>
      <c r="R48" s="1356"/>
      <c r="S48" s="1356"/>
      <c r="T48" s="1356"/>
      <c r="U48" s="1356"/>
      <c r="V48" s="1781"/>
      <c r="W48" s="1810"/>
      <c r="X48" s="1797"/>
      <c r="Y48" s="1797"/>
      <c r="Z48" s="1798"/>
      <c r="AA48" s="1796"/>
      <c r="AB48" s="1797"/>
      <c r="AC48" s="1798"/>
      <c r="AD48" s="1796"/>
      <c r="AE48" s="1797"/>
      <c r="AF48" s="1798"/>
      <c r="AG48" s="1815"/>
      <c r="AH48" s="1816"/>
      <c r="AI48" s="1816"/>
      <c r="AJ48" s="1796"/>
      <c r="AK48" s="1797"/>
      <c r="AL48" s="1798"/>
      <c r="AM48" s="1796"/>
      <c r="AN48" s="1797"/>
      <c r="AO48" s="1798"/>
      <c r="AP48" s="1796"/>
      <c r="AQ48" s="1797"/>
      <c r="AR48" s="1798"/>
      <c r="AS48" s="1802"/>
      <c r="AT48" s="1803"/>
      <c r="AU48" s="1804"/>
    </row>
    <row r="49" spans="1:47" ht="10.199999999999999" customHeight="1">
      <c r="A49" s="875"/>
      <c r="B49" s="901"/>
      <c r="C49" s="899"/>
      <c r="D49" s="915"/>
      <c r="E49" s="915"/>
      <c r="F49" s="899"/>
      <c r="G49" s="899"/>
      <c r="H49" s="899"/>
      <c r="I49" s="899"/>
      <c r="J49" s="899"/>
      <c r="K49" s="899"/>
      <c r="L49" s="899"/>
      <c r="M49" s="899"/>
      <c r="N49" s="916"/>
      <c r="O49" s="916"/>
      <c r="P49" s="916"/>
      <c r="Q49" s="916"/>
      <c r="R49" s="916"/>
      <c r="S49" s="916"/>
      <c r="T49" s="916"/>
      <c r="U49" s="916"/>
      <c r="V49" s="1837"/>
      <c r="W49" s="1811"/>
      <c r="X49" s="1718"/>
      <c r="Y49" s="1718"/>
      <c r="Z49" s="1719"/>
      <c r="AA49" s="1717"/>
      <c r="AB49" s="1718"/>
      <c r="AC49" s="1719"/>
      <c r="AD49" s="1717"/>
      <c r="AE49" s="1718"/>
      <c r="AF49" s="1719"/>
      <c r="AG49" s="1818"/>
      <c r="AH49" s="1819"/>
      <c r="AI49" s="1819"/>
      <c r="AJ49" s="1717"/>
      <c r="AK49" s="1718"/>
      <c r="AL49" s="1719"/>
      <c r="AM49" s="1717"/>
      <c r="AN49" s="1718"/>
      <c r="AO49" s="1719"/>
      <c r="AP49" s="1717"/>
      <c r="AQ49" s="1718"/>
      <c r="AR49" s="1719"/>
      <c r="AS49" s="1805"/>
      <c r="AT49" s="1806"/>
      <c r="AU49" s="1807"/>
    </row>
    <row r="50" spans="1:47" ht="30" customHeight="1">
      <c r="A50" s="875"/>
      <c r="B50" s="901"/>
      <c r="C50" s="899"/>
      <c r="D50" s="904" t="s">
        <v>783</v>
      </c>
      <c r="E50" s="906"/>
      <c r="F50" s="1808" t="s">
        <v>1006</v>
      </c>
      <c r="G50" s="1808"/>
      <c r="H50" s="1808"/>
      <c r="I50" s="1808"/>
      <c r="J50" s="1808"/>
      <c r="K50" s="1808"/>
      <c r="L50" s="1808"/>
      <c r="M50" s="1808"/>
      <c r="N50" s="1808"/>
      <c r="O50" s="1808"/>
      <c r="P50" s="1808"/>
      <c r="Q50" s="1808"/>
      <c r="R50" s="1808"/>
      <c r="S50" s="1808"/>
      <c r="T50" s="1808"/>
      <c r="U50" s="1808"/>
      <c r="V50" s="1835" t="s">
        <v>941</v>
      </c>
      <c r="W50" s="1810"/>
      <c r="X50" s="1797"/>
      <c r="Y50" s="1797"/>
      <c r="Z50" s="1798"/>
      <c r="AA50" s="1796"/>
      <c r="AB50" s="1797"/>
      <c r="AC50" s="1798"/>
      <c r="AD50" s="1796"/>
      <c r="AE50" s="1797"/>
      <c r="AF50" s="1798"/>
      <c r="AG50" s="1815"/>
      <c r="AH50" s="1816"/>
      <c r="AI50" s="1816"/>
      <c r="AJ50" s="1796"/>
      <c r="AK50" s="1797"/>
      <c r="AL50" s="1798"/>
      <c r="AM50" s="1796"/>
      <c r="AN50" s="1797"/>
      <c r="AO50" s="1798"/>
      <c r="AP50" s="1796"/>
      <c r="AQ50" s="1797"/>
      <c r="AR50" s="1798"/>
      <c r="AS50" s="1799">
        <f>W50+AA50+AD50-AJ50+AM50-AP50</f>
        <v>0</v>
      </c>
      <c r="AT50" s="1800"/>
      <c r="AU50" s="1801"/>
    </row>
    <row r="51" spans="1:47" ht="30" customHeight="1">
      <c r="A51" s="875"/>
      <c r="B51" s="901"/>
      <c r="C51" s="899"/>
      <c r="D51" s="906"/>
      <c r="E51" s="906"/>
      <c r="F51" s="1359" t="s">
        <v>1007</v>
      </c>
      <c r="G51" s="1356"/>
      <c r="H51" s="1356"/>
      <c r="I51" s="1356"/>
      <c r="J51" s="1356"/>
      <c r="K51" s="1356"/>
      <c r="L51" s="1356"/>
      <c r="M51" s="1356"/>
      <c r="N51" s="1356"/>
      <c r="O51" s="1356"/>
      <c r="P51" s="1356"/>
      <c r="Q51" s="1356"/>
      <c r="R51" s="1356"/>
      <c r="S51" s="1356"/>
      <c r="T51" s="1356"/>
      <c r="U51" s="1356"/>
      <c r="V51" s="1791"/>
      <c r="W51" s="1810"/>
      <c r="X51" s="1797"/>
      <c r="Y51" s="1797"/>
      <c r="Z51" s="1798"/>
      <c r="AA51" s="1796"/>
      <c r="AB51" s="1797"/>
      <c r="AC51" s="1798"/>
      <c r="AD51" s="1796"/>
      <c r="AE51" s="1797"/>
      <c r="AF51" s="1798"/>
      <c r="AG51" s="1815"/>
      <c r="AH51" s="1816"/>
      <c r="AI51" s="1816"/>
      <c r="AJ51" s="1796"/>
      <c r="AK51" s="1797"/>
      <c r="AL51" s="1798"/>
      <c r="AM51" s="1796"/>
      <c r="AN51" s="1797"/>
      <c r="AO51" s="1798"/>
      <c r="AP51" s="1796"/>
      <c r="AQ51" s="1797"/>
      <c r="AR51" s="1798"/>
      <c r="AS51" s="1802"/>
      <c r="AT51" s="1803"/>
      <c r="AU51" s="1804"/>
    </row>
    <row r="52" spans="1:47" ht="67.5" customHeight="1">
      <c r="A52" s="875"/>
      <c r="B52" s="901"/>
      <c r="C52" s="899"/>
      <c r="D52" s="900"/>
      <c r="E52" s="900"/>
      <c r="F52" s="1833"/>
      <c r="G52" s="1833"/>
      <c r="H52" s="1833"/>
      <c r="I52" s="1833"/>
      <c r="J52" s="1833"/>
      <c r="K52" s="1833"/>
      <c r="L52" s="1833"/>
      <c r="M52" s="1833"/>
      <c r="N52" s="1833"/>
      <c r="O52" s="1833"/>
      <c r="P52" s="1833"/>
      <c r="Q52" s="1833"/>
      <c r="R52" s="1833"/>
      <c r="S52" s="899"/>
      <c r="T52" s="899"/>
      <c r="U52" s="899"/>
      <c r="V52" s="1791"/>
      <c r="W52" s="1810"/>
      <c r="X52" s="1797"/>
      <c r="Y52" s="1797"/>
      <c r="Z52" s="1798"/>
      <c r="AA52" s="1796"/>
      <c r="AB52" s="1797"/>
      <c r="AC52" s="1798"/>
      <c r="AD52" s="1796"/>
      <c r="AE52" s="1797"/>
      <c r="AF52" s="1798"/>
      <c r="AG52" s="1815"/>
      <c r="AH52" s="1816"/>
      <c r="AI52" s="1816"/>
      <c r="AJ52" s="1796"/>
      <c r="AK52" s="1797"/>
      <c r="AL52" s="1798"/>
      <c r="AM52" s="1796"/>
      <c r="AN52" s="1797"/>
      <c r="AO52" s="1798"/>
      <c r="AP52" s="1796"/>
      <c r="AQ52" s="1797"/>
      <c r="AR52" s="1798"/>
      <c r="AS52" s="1802"/>
      <c r="AT52" s="1803"/>
      <c r="AU52" s="1804"/>
    </row>
    <row r="53" spans="1:47" ht="10.199999999999999" customHeight="1">
      <c r="A53" s="875"/>
      <c r="B53" s="901"/>
      <c r="C53" s="899"/>
      <c r="D53" s="900"/>
      <c r="E53" s="900"/>
      <c r="F53" s="899"/>
      <c r="G53" s="899"/>
      <c r="H53" s="899"/>
      <c r="I53" s="899"/>
      <c r="J53" s="899"/>
      <c r="K53" s="899"/>
      <c r="L53" s="899"/>
      <c r="M53" s="899"/>
      <c r="N53" s="899"/>
      <c r="O53" s="899"/>
      <c r="P53" s="899"/>
      <c r="Q53" s="899"/>
      <c r="R53" s="899"/>
      <c r="S53" s="899"/>
      <c r="T53" s="899"/>
      <c r="U53" s="899"/>
      <c r="V53" s="1792"/>
      <c r="W53" s="1811"/>
      <c r="X53" s="1718"/>
      <c r="Y53" s="1718"/>
      <c r="Z53" s="1719"/>
      <c r="AA53" s="1717"/>
      <c r="AB53" s="1718"/>
      <c r="AC53" s="1719"/>
      <c r="AD53" s="1717"/>
      <c r="AE53" s="1718"/>
      <c r="AF53" s="1719"/>
      <c r="AG53" s="1818"/>
      <c r="AH53" s="1819"/>
      <c r="AI53" s="1819"/>
      <c r="AJ53" s="1717"/>
      <c r="AK53" s="1718"/>
      <c r="AL53" s="1719"/>
      <c r="AM53" s="1717"/>
      <c r="AN53" s="1718"/>
      <c r="AO53" s="1719"/>
      <c r="AP53" s="1717"/>
      <c r="AQ53" s="1718"/>
      <c r="AR53" s="1719"/>
      <c r="AS53" s="1805"/>
      <c r="AT53" s="1806"/>
      <c r="AU53" s="1807"/>
    </row>
    <row r="54" spans="1:47" ht="10.199999999999999" customHeight="1">
      <c r="A54" s="875"/>
      <c r="B54" s="901"/>
      <c r="C54" s="899"/>
      <c r="D54" s="900"/>
      <c r="E54" s="900"/>
      <c r="F54" s="899"/>
      <c r="G54" s="899"/>
      <c r="H54" s="899"/>
      <c r="I54" s="899"/>
      <c r="J54" s="899"/>
      <c r="K54" s="899"/>
      <c r="L54" s="899"/>
      <c r="M54" s="899"/>
      <c r="N54" s="899"/>
      <c r="O54" s="899"/>
      <c r="P54" s="899"/>
      <c r="Q54" s="899"/>
      <c r="R54" s="899"/>
      <c r="S54" s="899"/>
      <c r="T54" s="899"/>
      <c r="U54" s="899"/>
      <c r="V54" s="1834" t="s">
        <v>943</v>
      </c>
      <c r="W54" s="1809"/>
      <c r="X54" s="1715"/>
      <c r="Y54" s="1715"/>
      <c r="Z54" s="1716"/>
      <c r="AA54" s="1714"/>
      <c r="AB54" s="1715"/>
      <c r="AC54" s="1716"/>
      <c r="AD54" s="1714"/>
      <c r="AE54" s="1715"/>
      <c r="AF54" s="1716"/>
      <c r="AG54" s="1714"/>
      <c r="AH54" s="1715"/>
      <c r="AI54" s="1715"/>
      <c r="AJ54" s="1714"/>
      <c r="AK54" s="1715"/>
      <c r="AL54" s="1716"/>
      <c r="AM54" s="1714"/>
      <c r="AN54" s="1715"/>
      <c r="AO54" s="1716"/>
      <c r="AP54" s="1714"/>
      <c r="AQ54" s="1715"/>
      <c r="AR54" s="1716"/>
      <c r="AS54" s="1799">
        <f>W54+AA54+AD54+AG54-AJ54+AM54-AP54</f>
        <v>0</v>
      </c>
      <c r="AT54" s="1800"/>
      <c r="AU54" s="1801"/>
    </row>
    <row r="55" spans="1:47" ht="30" customHeight="1">
      <c r="A55" s="875"/>
      <c r="B55" s="901"/>
      <c r="C55" s="899"/>
      <c r="D55" s="898" t="s">
        <v>1008</v>
      </c>
      <c r="E55" s="1361"/>
      <c r="F55" s="1832" t="s">
        <v>1009</v>
      </c>
      <c r="G55" s="1832"/>
      <c r="H55" s="1832"/>
      <c r="I55" s="1832"/>
      <c r="J55" s="1832"/>
      <c r="K55" s="1832"/>
      <c r="L55" s="1832"/>
      <c r="M55" s="1832"/>
      <c r="N55" s="1832"/>
      <c r="O55" s="1832"/>
      <c r="P55" s="1832"/>
      <c r="Q55" s="1832"/>
      <c r="R55" s="1832"/>
      <c r="S55" s="1832"/>
      <c r="T55" s="1832"/>
      <c r="U55" s="1832"/>
      <c r="V55" s="1822"/>
      <c r="W55" s="1810"/>
      <c r="X55" s="1797"/>
      <c r="Y55" s="1797"/>
      <c r="Z55" s="1798"/>
      <c r="AA55" s="1796"/>
      <c r="AB55" s="1797"/>
      <c r="AC55" s="1798"/>
      <c r="AD55" s="1796"/>
      <c r="AE55" s="1797"/>
      <c r="AF55" s="1798"/>
      <c r="AG55" s="1796"/>
      <c r="AH55" s="1797"/>
      <c r="AI55" s="1797"/>
      <c r="AJ55" s="1796"/>
      <c r="AK55" s="1797"/>
      <c r="AL55" s="1798"/>
      <c r="AM55" s="1796"/>
      <c r="AN55" s="1797"/>
      <c r="AO55" s="1798"/>
      <c r="AP55" s="1796"/>
      <c r="AQ55" s="1797"/>
      <c r="AR55" s="1798"/>
      <c r="AS55" s="1802"/>
      <c r="AT55" s="1803"/>
      <c r="AU55" s="1804"/>
    </row>
    <row r="56" spans="1:47" ht="30" customHeight="1">
      <c r="A56" s="875"/>
      <c r="B56" s="901"/>
      <c r="C56" s="899"/>
      <c r="D56" s="1361"/>
      <c r="E56" s="1361"/>
      <c r="F56" s="1359" t="s">
        <v>1010</v>
      </c>
      <c r="G56" s="1357"/>
      <c r="H56" s="1357"/>
      <c r="I56" s="1357"/>
      <c r="J56" s="1357"/>
      <c r="K56" s="1357"/>
      <c r="L56" s="1357"/>
      <c r="M56" s="1357"/>
      <c r="N56" s="1357"/>
      <c r="O56" s="1357"/>
      <c r="P56" s="1357"/>
      <c r="Q56" s="1357"/>
      <c r="R56" s="1357"/>
      <c r="S56" s="1357"/>
      <c r="T56" s="1357"/>
      <c r="U56" s="1357"/>
      <c r="V56" s="1822"/>
      <c r="W56" s="1810"/>
      <c r="X56" s="1797"/>
      <c r="Y56" s="1797"/>
      <c r="Z56" s="1798"/>
      <c r="AA56" s="1796"/>
      <c r="AB56" s="1797"/>
      <c r="AC56" s="1798"/>
      <c r="AD56" s="1796"/>
      <c r="AE56" s="1797"/>
      <c r="AF56" s="1798"/>
      <c r="AG56" s="1796"/>
      <c r="AH56" s="1797"/>
      <c r="AI56" s="1797"/>
      <c r="AJ56" s="1796"/>
      <c r="AK56" s="1797"/>
      <c r="AL56" s="1798"/>
      <c r="AM56" s="1796"/>
      <c r="AN56" s="1797"/>
      <c r="AO56" s="1798"/>
      <c r="AP56" s="1796"/>
      <c r="AQ56" s="1797"/>
      <c r="AR56" s="1798"/>
      <c r="AS56" s="1802"/>
      <c r="AT56" s="1803"/>
      <c r="AU56" s="1804"/>
    </row>
    <row r="57" spans="1:47" ht="30" customHeight="1">
      <c r="A57" s="875"/>
      <c r="B57" s="901"/>
      <c r="C57" s="899"/>
      <c r="D57" s="917" t="s">
        <v>778</v>
      </c>
      <c r="E57" s="917"/>
      <c r="F57" s="1808" t="s">
        <v>1011</v>
      </c>
      <c r="G57" s="1808"/>
      <c r="H57" s="1808"/>
      <c r="I57" s="1808"/>
      <c r="J57" s="1808"/>
      <c r="K57" s="1808"/>
      <c r="L57" s="1808"/>
      <c r="M57" s="1808"/>
      <c r="N57" s="1808"/>
      <c r="O57" s="1808"/>
      <c r="P57" s="1808"/>
      <c r="Q57" s="1808"/>
      <c r="R57" s="1808"/>
      <c r="S57" s="1808"/>
      <c r="T57" s="1808"/>
      <c r="U57" s="1808"/>
      <c r="V57" s="1822"/>
      <c r="W57" s="1810"/>
      <c r="X57" s="1797"/>
      <c r="Y57" s="1797"/>
      <c r="Z57" s="1798"/>
      <c r="AA57" s="1796"/>
      <c r="AB57" s="1797"/>
      <c r="AC57" s="1798"/>
      <c r="AD57" s="1796"/>
      <c r="AE57" s="1797"/>
      <c r="AF57" s="1798"/>
      <c r="AG57" s="1796"/>
      <c r="AH57" s="1797"/>
      <c r="AI57" s="1797"/>
      <c r="AJ57" s="1796"/>
      <c r="AK57" s="1797"/>
      <c r="AL57" s="1798"/>
      <c r="AM57" s="1796"/>
      <c r="AN57" s="1797"/>
      <c r="AO57" s="1798"/>
      <c r="AP57" s="1796"/>
      <c r="AQ57" s="1797"/>
      <c r="AR57" s="1798"/>
      <c r="AS57" s="1802"/>
      <c r="AT57" s="1803"/>
      <c r="AU57" s="1804"/>
    </row>
    <row r="58" spans="1:47" ht="30" customHeight="1">
      <c r="A58" s="875"/>
      <c r="B58" s="901"/>
      <c r="C58" s="899"/>
      <c r="D58" s="1361"/>
      <c r="E58" s="1361"/>
      <c r="F58" s="1359" t="s">
        <v>1012</v>
      </c>
      <c r="G58" s="1356"/>
      <c r="H58" s="1356"/>
      <c r="I58" s="1356"/>
      <c r="J58" s="1356"/>
      <c r="K58" s="1356"/>
      <c r="L58" s="1356"/>
      <c r="M58" s="1356"/>
      <c r="N58" s="1356"/>
      <c r="O58" s="1356"/>
      <c r="P58" s="1356"/>
      <c r="Q58" s="1356"/>
      <c r="R58" s="1356"/>
      <c r="S58" s="1356"/>
      <c r="T58" s="1356"/>
      <c r="U58" s="1356"/>
      <c r="V58" s="1822"/>
      <c r="W58" s="1810"/>
      <c r="X58" s="1797"/>
      <c r="Y58" s="1797"/>
      <c r="Z58" s="1798"/>
      <c r="AA58" s="1796"/>
      <c r="AB58" s="1797"/>
      <c r="AC58" s="1798"/>
      <c r="AD58" s="1796"/>
      <c r="AE58" s="1797"/>
      <c r="AF58" s="1798"/>
      <c r="AG58" s="1796"/>
      <c r="AH58" s="1797"/>
      <c r="AI58" s="1797"/>
      <c r="AJ58" s="1796"/>
      <c r="AK58" s="1797"/>
      <c r="AL58" s="1798"/>
      <c r="AM58" s="1796"/>
      <c r="AN58" s="1797"/>
      <c r="AO58" s="1798"/>
      <c r="AP58" s="1796"/>
      <c r="AQ58" s="1797"/>
      <c r="AR58" s="1798"/>
      <c r="AS58" s="1802"/>
      <c r="AT58" s="1803"/>
      <c r="AU58" s="1804"/>
    </row>
    <row r="59" spans="1:47" ht="10.199999999999999" customHeight="1">
      <c r="A59" s="875"/>
      <c r="B59" s="901"/>
      <c r="C59" s="899"/>
      <c r="D59" s="904"/>
      <c r="E59" s="904"/>
      <c r="F59" s="909"/>
      <c r="G59" s="909"/>
      <c r="H59" s="909"/>
      <c r="I59" s="909"/>
      <c r="J59" s="909"/>
      <c r="K59" s="909"/>
      <c r="L59" s="909"/>
      <c r="M59" s="909"/>
      <c r="N59" s="918"/>
      <c r="O59" s="918"/>
      <c r="P59" s="918"/>
      <c r="Q59" s="918"/>
      <c r="R59" s="918"/>
      <c r="S59" s="918"/>
      <c r="T59" s="918"/>
      <c r="U59" s="1356"/>
      <c r="V59" s="1823"/>
      <c r="W59" s="1811"/>
      <c r="X59" s="1718"/>
      <c r="Y59" s="1718"/>
      <c r="Z59" s="1719"/>
      <c r="AA59" s="1717"/>
      <c r="AB59" s="1718"/>
      <c r="AC59" s="1719"/>
      <c r="AD59" s="1717"/>
      <c r="AE59" s="1718"/>
      <c r="AF59" s="1719"/>
      <c r="AG59" s="1717"/>
      <c r="AH59" s="1718"/>
      <c r="AI59" s="1718"/>
      <c r="AJ59" s="1717"/>
      <c r="AK59" s="1718"/>
      <c r="AL59" s="1719"/>
      <c r="AM59" s="1717"/>
      <c r="AN59" s="1718"/>
      <c r="AO59" s="1719"/>
      <c r="AP59" s="1717"/>
      <c r="AQ59" s="1718"/>
      <c r="AR59" s="1719"/>
      <c r="AS59" s="1805"/>
      <c r="AT59" s="1806"/>
      <c r="AU59" s="1807"/>
    </row>
    <row r="60" spans="1:47" ht="10.199999999999999" customHeight="1">
      <c r="A60" s="875"/>
      <c r="B60" s="901"/>
      <c r="C60" s="899"/>
      <c r="D60" s="904"/>
      <c r="E60" s="904"/>
      <c r="F60" s="909"/>
      <c r="G60" s="909"/>
      <c r="H60" s="909"/>
      <c r="I60" s="909"/>
      <c r="J60" s="909"/>
      <c r="K60" s="909"/>
      <c r="L60" s="909"/>
      <c r="M60" s="909"/>
      <c r="N60" s="918"/>
      <c r="O60" s="918"/>
      <c r="P60" s="918"/>
      <c r="Q60" s="918"/>
      <c r="R60" s="918"/>
      <c r="S60" s="918"/>
      <c r="T60" s="918"/>
      <c r="U60" s="1356"/>
      <c r="V60" s="1360"/>
      <c r="W60" s="1809"/>
      <c r="X60" s="1715"/>
      <c r="Y60" s="1715"/>
      <c r="Z60" s="1716"/>
      <c r="AA60" s="1714"/>
      <c r="AB60" s="1715"/>
      <c r="AC60" s="1716"/>
      <c r="AD60" s="1812"/>
      <c r="AE60" s="1813"/>
      <c r="AF60" s="1814"/>
      <c r="AG60" s="1714"/>
      <c r="AH60" s="1715"/>
      <c r="AI60" s="1715"/>
      <c r="AJ60" s="1714"/>
      <c r="AK60" s="1715"/>
      <c r="AL60" s="1716"/>
      <c r="AM60" s="1714"/>
      <c r="AN60" s="1715"/>
      <c r="AO60" s="1716"/>
      <c r="AP60" s="1714"/>
      <c r="AQ60" s="1715"/>
      <c r="AR60" s="1716"/>
      <c r="AS60" s="1799">
        <f>W60+AA60+AG60-AJ60+AM60-AP60</f>
        <v>0</v>
      </c>
      <c r="AT60" s="1800"/>
      <c r="AU60" s="1801"/>
    </row>
    <row r="61" spans="1:47" ht="30" customHeight="1">
      <c r="A61" s="875"/>
      <c r="B61" s="901"/>
      <c r="C61" s="899"/>
      <c r="D61" s="904" t="s">
        <v>729</v>
      </c>
      <c r="E61" s="906"/>
      <c r="F61" s="1808" t="s">
        <v>1013</v>
      </c>
      <c r="G61" s="1808"/>
      <c r="H61" s="1808"/>
      <c r="I61" s="1808"/>
      <c r="J61" s="1808"/>
      <c r="K61" s="1808"/>
      <c r="L61" s="1808"/>
      <c r="M61" s="1808"/>
      <c r="N61" s="1808"/>
      <c r="O61" s="1808"/>
      <c r="P61" s="1808"/>
      <c r="Q61" s="1808"/>
      <c r="R61" s="1808"/>
      <c r="S61" s="1808"/>
      <c r="T61" s="1808"/>
      <c r="U61" s="1808"/>
      <c r="V61" s="1822">
        <v>10</v>
      </c>
      <c r="W61" s="1810"/>
      <c r="X61" s="1797"/>
      <c r="Y61" s="1797"/>
      <c r="Z61" s="1798"/>
      <c r="AA61" s="1796"/>
      <c r="AB61" s="1797"/>
      <c r="AC61" s="1798"/>
      <c r="AD61" s="1815"/>
      <c r="AE61" s="1816"/>
      <c r="AF61" s="1817"/>
      <c r="AG61" s="1796"/>
      <c r="AH61" s="1797"/>
      <c r="AI61" s="1797"/>
      <c r="AJ61" s="1796"/>
      <c r="AK61" s="1797"/>
      <c r="AL61" s="1798"/>
      <c r="AM61" s="1796"/>
      <c r="AN61" s="1797"/>
      <c r="AO61" s="1798"/>
      <c r="AP61" s="1796"/>
      <c r="AQ61" s="1797"/>
      <c r="AR61" s="1798"/>
      <c r="AS61" s="1802"/>
      <c r="AT61" s="1803"/>
      <c r="AU61" s="1804"/>
    </row>
    <row r="62" spans="1:47" ht="30" customHeight="1">
      <c r="A62" s="875"/>
      <c r="B62" s="901"/>
      <c r="C62" s="899"/>
      <c r="D62" s="898"/>
      <c r="E62" s="898"/>
      <c r="F62" s="909" t="s">
        <v>1014</v>
      </c>
      <c r="G62" s="909"/>
      <c r="H62" s="909"/>
      <c r="I62" s="909"/>
      <c r="J62" s="909"/>
      <c r="K62" s="909"/>
      <c r="L62" s="909"/>
      <c r="M62" s="909"/>
      <c r="N62" s="909"/>
      <c r="O62" s="909"/>
      <c r="P62" s="909"/>
      <c r="Q62" s="909"/>
      <c r="R62" s="909"/>
      <c r="S62" s="909"/>
      <c r="T62" s="909"/>
      <c r="U62" s="909"/>
      <c r="V62" s="1822"/>
      <c r="W62" s="1810"/>
      <c r="X62" s="1797"/>
      <c r="Y62" s="1797"/>
      <c r="Z62" s="1798"/>
      <c r="AA62" s="1796"/>
      <c r="AB62" s="1797"/>
      <c r="AC62" s="1798"/>
      <c r="AD62" s="1815"/>
      <c r="AE62" s="1816"/>
      <c r="AF62" s="1817"/>
      <c r="AG62" s="1796"/>
      <c r="AH62" s="1797"/>
      <c r="AI62" s="1797"/>
      <c r="AJ62" s="1796"/>
      <c r="AK62" s="1797"/>
      <c r="AL62" s="1798"/>
      <c r="AM62" s="1796"/>
      <c r="AN62" s="1797"/>
      <c r="AO62" s="1798"/>
      <c r="AP62" s="1796"/>
      <c r="AQ62" s="1797"/>
      <c r="AR62" s="1798"/>
      <c r="AS62" s="1802"/>
      <c r="AT62" s="1803"/>
      <c r="AU62" s="1804"/>
    </row>
    <row r="63" spans="1:47" s="920" customFormat="1" ht="10.199999999999999" customHeight="1">
      <c r="A63" s="875"/>
      <c r="B63" s="919"/>
      <c r="C63" s="918"/>
      <c r="D63" s="904"/>
      <c r="E63" s="904"/>
      <c r="F63" s="909"/>
      <c r="G63" s="909"/>
      <c r="H63" s="909"/>
      <c r="I63" s="909"/>
      <c r="J63" s="909"/>
      <c r="K63" s="909"/>
      <c r="L63" s="909"/>
      <c r="M63" s="909"/>
      <c r="N63" s="918"/>
      <c r="O63" s="918"/>
      <c r="P63" s="918"/>
      <c r="Q63" s="918"/>
      <c r="R63" s="918"/>
      <c r="S63" s="918"/>
      <c r="T63" s="918"/>
      <c r="U63" s="918"/>
      <c r="V63" s="1822"/>
      <c r="W63" s="1811"/>
      <c r="X63" s="1718"/>
      <c r="Y63" s="1718"/>
      <c r="Z63" s="1719"/>
      <c r="AA63" s="1717"/>
      <c r="AB63" s="1718"/>
      <c r="AC63" s="1719"/>
      <c r="AD63" s="1818"/>
      <c r="AE63" s="1819"/>
      <c r="AF63" s="1820"/>
      <c r="AG63" s="1717"/>
      <c r="AH63" s="1718"/>
      <c r="AI63" s="1718"/>
      <c r="AJ63" s="1717"/>
      <c r="AK63" s="1718"/>
      <c r="AL63" s="1719"/>
      <c r="AM63" s="1717"/>
      <c r="AN63" s="1718"/>
      <c r="AO63" s="1719"/>
      <c r="AP63" s="1717"/>
      <c r="AQ63" s="1718"/>
      <c r="AR63" s="1719"/>
      <c r="AS63" s="1805"/>
      <c r="AT63" s="1806"/>
      <c r="AU63" s="1807"/>
    </row>
    <row r="64" spans="1:47" s="920" customFormat="1" ht="10.199999999999999" customHeight="1">
      <c r="A64" s="875"/>
      <c r="B64" s="919"/>
      <c r="C64" s="918"/>
      <c r="D64" s="918"/>
      <c r="E64" s="918"/>
      <c r="F64" s="918"/>
      <c r="G64" s="918"/>
      <c r="H64" s="918"/>
      <c r="I64" s="918"/>
      <c r="J64" s="918"/>
      <c r="K64" s="918"/>
      <c r="L64" s="918"/>
      <c r="M64" s="918"/>
      <c r="N64" s="918"/>
      <c r="O64" s="918"/>
      <c r="P64" s="918"/>
      <c r="Q64" s="918"/>
      <c r="R64" s="918"/>
      <c r="S64" s="918"/>
      <c r="T64" s="918"/>
      <c r="U64" s="918"/>
      <c r="V64" s="921"/>
      <c r="W64" s="1809"/>
      <c r="X64" s="1715"/>
      <c r="Y64" s="1715"/>
      <c r="Z64" s="1716"/>
      <c r="AA64" s="1714"/>
      <c r="AB64" s="1715"/>
      <c r="AC64" s="1716"/>
      <c r="AD64" s="1714"/>
      <c r="AE64" s="1715"/>
      <c r="AF64" s="1716"/>
      <c r="AG64" s="1714"/>
      <c r="AH64" s="1715"/>
      <c r="AI64" s="1715"/>
      <c r="AJ64" s="1714"/>
      <c r="AK64" s="1715"/>
      <c r="AL64" s="1716"/>
      <c r="AM64" s="1714"/>
      <c r="AN64" s="1715"/>
      <c r="AO64" s="1716"/>
      <c r="AP64" s="1714"/>
      <c r="AQ64" s="1715"/>
      <c r="AR64" s="1716"/>
      <c r="AS64" s="1799">
        <f>W64+AA64+AD64+AG64-AJ64+AM64-AP64</f>
        <v>0</v>
      </c>
      <c r="AT64" s="1800"/>
      <c r="AU64" s="1801"/>
    </row>
    <row r="65" spans="1:47" ht="30" customHeight="1">
      <c r="A65" s="875"/>
      <c r="B65" s="901"/>
      <c r="C65" s="899"/>
      <c r="D65" s="904" t="s">
        <v>783</v>
      </c>
      <c r="E65" s="906"/>
      <c r="F65" s="1808" t="s">
        <v>1015</v>
      </c>
      <c r="G65" s="1808"/>
      <c r="H65" s="1808"/>
      <c r="I65" s="1808"/>
      <c r="J65" s="1808"/>
      <c r="K65" s="1808"/>
      <c r="L65" s="1808"/>
      <c r="M65" s="1808"/>
      <c r="N65" s="1808"/>
      <c r="O65" s="1808"/>
      <c r="P65" s="1808"/>
      <c r="Q65" s="1808"/>
      <c r="R65" s="1808"/>
      <c r="S65" s="1808"/>
      <c r="T65" s="1808"/>
      <c r="U65" s="1808"/>
      <c r="V65" s="1822">
        <v>11</v>
      </c>
      <c r="W65" s="1810"/>
      <c r="X65" s="1797"/>
      <c r="Y65" s="1797"/>
      <c r="Z65" s="1798"/>
      <c r="AA65" s="1796"/>
      <c r="AB65" s="1797"/>
      <c r="AC65" s="1798"/>
      <c r="AD65" s="1796"/>
      <c r="AE65" s="1797"/>
      <c r="AF65" s="1798"/>
      <c r="AG65" s="1796"/>
      <c r="AH65" s="1797"/>
      <c r="AI65" s="1797"/>
      <c r="AJ65" s="1796"/>
      <c r="AK65" s="1797"/>
      <c r="AL65" s="1798"/>
      <c r="AM65" s="1796"/>
      <c r="AN65" s="1797"/>
      <c r="AO65" s="1798"/>
      <c r="AP65" s="1796"/>
      <c r="AQ65" s="1797"/>
      <c r="AR65" s="1798"/>
      <c r="AS65" s="1802"/>
      <c r="AT65" s="1803"/>
      <c r="AU65" s="1804"/>
    </row>
    <row r="66" spans="1:47" ht="30" customHeight="1">
      <c r="A66" s="875"/>
      <c r="B66" s="901"/>
      <c r="C66" s="899"/>
      <c r="D66" s="906"/>
      <c r="E66" s="906"/>
      <c r="F66" s="1359" t="s">
        <v>1016</v>
      </c>
      <c r="G66" s="1356"/>
      <c r="H66" s="1356"/>
      <c r="I66" s="1356"/>
      <c r="J66" s="1356"/>
      <c r="K66" s="1356"/>
      <c r="L66" s="1356"/>
      <c r="M66" s="1356"/>
      <c r="N66" s="1356"/>
      <c r="O66" s="1356"/>
      <c r="P66" s="1356"/>
      <c r="Q66" s="1356"/>
      <c r="R66" s="1356"/>
      <c r="S66" s="1356"/>
      <c r="T66" s="1356"/>
      <c r="U66" s="1356"/>
      <c r="V66" s="1822"/>
      <c r="W66" s="1810"/>
      <c r="X66" s="1797"/>
      <c r="Y66" s="1797"/>
      <c r="Z66" s="1798"/>
      <c r="AA66" s="1796"/>
      <c r="AB66" s="1797"/>
      <c r="AC66" s="1798"/>
      <c r="AD66" s="1796"/>
      <c r="AE66" s="1797"/>
      <c r="AF66" s="1798"/>
      <c r="AG66" s="1796"/>
      <c r="AH66" s="1797"/>
      <c r="AI66" s="1797"/>
      <c r="AJ66" s="1796"/>
      <c r="AK66" s="1797"/>
      <c r="AL66" s="1798"/>
      <c r="AM66" s="1796"/>
      <c r="AN66" s="1797"/>
      <c r="AO66" s="1798"/>
      <c r="AP66" s="1796"/>
      <c r="AQ66" s="1797"/>
      <c r="AR66" s="1798"/>
      <c r="AS66" s="1802"/>
      <c r="AT66" s="1803"/>
      <c r="AU66" s="1804"/>
    </row>
    <row r="67" spans="1:47" ht="10.199999999999999" customHeight="1">
      <c r="A67" s="875"/>
      <c r="B67" s="901"/>
      <c r="C67" s="899"/>
      <c r="D67" s="904"/>
      <c r="E67" s="904"/>
      <c r="F67" s="907"/>
      <c r="G67" s="907"/>
      <c r="H67" s="907"/>
      <c r="I67" s="907"/>
      <c r="J67" s="907"/>
      <c r="K67" s="907"/>
      <c r="L67" s="907"/>
      <c r="M67" s="907"/>
      <c r="N67" s="918"/>
      <c r="O67" s="918"/>
      <c r="P67" s="918"/>
      <c r="Q67" s="918"/>
      <c r="R67" s="918"/>
      <c r="S67" s="918"/>
      <c r="T67" s="918"/>
      <c r="U67" s="899"/>
      <c r="V67" s="1823"/>
      <c r="W67" s="1811"/>
      <c r="X67" s="1718"/>
      <c r="Y67" s="1718"/>
      <c r="Z67" s="1719"/>
      <c r="AA67" s="1717"/>
      <c r="AB67" s="1718"/>
      <c r="AC67" s="1719"/>
      <c r="AD67" s="1717"/>
      <c r="AE67" s="1718"/>
      <c r="AF67" s="1719"/>
      <c r="AG67" s="1717"/>
      <c r="AH67" s="1718"/>
      <c r="AI67" s="1718"/>
      <c r="AJ67" s="1717"/>
      <c r="AK67" s="1718"/>
      <c r="AL67" s="1719"/>
      <c r="AM67" s="1717"/>
      <c r="AN67" s="1718"/>
      <c r="AO67" s="1719"/>
      <c r="AP67" s="1796"/>
      <c r="AQ67" s="1797"/>
      <c r="AR67" s="1798"/>
      <c r="AS67" s="1805"/>
      <c r="AT67" s="1806"/>
      <c r="AU67" s="1807"/>
    </row>
    <row r="68" spans="1:47" ht="10.199999999999999" customHeight="1">
      <c r="A68" s="875"/>
      <c r="B68" s="901"/>
      <c r="C68" s="899"/>
      <c r="D68" s="906"/>
      <c r="E68" s="906"/>
      <c r="F68" s="909"/>
      <c r="G68" s="909"/>
      <c r="H68" s="909"/>
      <c r="I68" s="909"/>
      <c r="J68" s="909"/>
      <c r="K68" s="909"/>
      <c r="L68" s="909"/>
      <c r="M68" s="909"/>
      <c r="N68" s="909"/>
      <c r="O68" s="909"/>
      <c r="P68" s="909"/>
      <c r="Q68" s="909"/>
      <c r="R68" s="909"/>
      <c r="S68" s="909"/>
      <c r="T68" s="909"/>
      <c r="U68" s="918"/>
      <c r="V68" s="1822">
        <v>12</v>
      </c>
      <c r="W68" s="1809"/>
      <c r="X68" s="1715"/>
      <c r="Y68" s="1715"/>
      <c r="Z68" s="1716"/>
      <c r="AA68" s="1714"/>
      <c r="AB68" s="1715"/>
      <c r="AC68" s="1716"/>
      <c r="AD68" s="1714"/>
      <c r="AE68" s="1715"/>
      <c r="AF68" s="1716"/>
      <c r="AG68" s="1714"/>
      <c r="AH68" s="1715"/>
      <c r="AI68" s="1715"/>
      <c r="AJ68" s="1714"/>
      <c r="AK68" s="1715"/>
      <c r="AL68" s="1716"/>
      <c r="AM68" s="1714"/>
      <c r="AN68" s="1715"/>
      <c r="AO68" s="1716"/>
      <c r="AP68" s="1714"/>
      <c r="AQ68" s="1715"/>
      <c r="AR68" s="1716"/>
      <c r="AS68" s="1799">
        <f>W68+AA68+AD68+AG68-AJ68+AM68-AP68</f>
        <v>0</v>
      </c>
      <c r="AT68" s="1800"/>
      <c r="AU68" s="1801"/>
    </row>
    <row r="69" spans="1:47" ht="30" customHeight="1">
      <c r="A69" s="875"/>
      <c r="B69" s="901"/>
      <c r="C69" s="899"/>
      <c r="D69" s="1355" t="s">
        <v>1017</v>
      </c>
      <c r="E69" s="1355"/>
      <c r="F69" s="1832" t="s">
        <v>1018</v>
      </c>
      <c r="G69" s="1832"/>
      <c r="H69" s="1832"/>
      <c r="I69" s="1832"/>
      <c r="J69" s="1832"/>
      <c r="K69" s="1832"/>
      <c r="L69" s="1832"/>
      <c r="M69" s="1832"/>
      <c r="N69" s="1832"/>
      <c r="O69" s="1832"/>
      <c r="P69" s="1832"/>
      <c r="Q69" s="1832"/>
      <c r="R69" s="1832"/>
      <c r="S69" s="1832"/>
      <c r="T69" s="1832"/>
      <c r="U69" s="1832"/>
      <c r="V69" s="1822"/>
      <c r="W69" s="1810"/>
      <c r="X69" s="1797"/>
      <c r="Y69" s="1797"/>
      <c r="Z69" s="1798"/>
      <c r="AA69" s="1796"/>
      <c r="AB69" s="1797"/>
      <c r="AC69" s="1798"/>
      <c r="AD69" s="1796"/>
      <c r="AE69" s="1797"/>
      <c r="AF69" s="1798"/>
      <c r="AG69" s="1796"/>
      <c r="AH69" s="1797"/>
      <c r="AI69" s="1797"/>
      <c r="AJ69" s="1796"/>
      <c r="AK69" s="1797"/>
      <c r="AL69" s="1798"/>
      <c r="AM69" s="1796"/>
      <c r="AN69" s="1797"/>
      <c r="AO69" s="1798"/>
      <c r="AP69" s="1796"/>
      <c r="AQ69" s="1797"/>
      <c r="AR69" s="1798"/>
      <c r="AS69" s="1802"/>
      <c r="AT69" s="1803"/>
      <c r="AU69" s="1804"/>
    </row>
    <row r="70" spans="1:47" ht="30" customHeight="1">
      <c r="A70" s="875"/>
      <c r="B70" s="901"/>
      <c r="C70" s="899"/>
      <c r="D70" s="1361"/>
      <c r="E70" s="1361"/>
      <c r="F70" s="1359" t="s">
        <v>1019</v>
      </c>
      <c r="G70" s="1356"/>
      <c r="H70" s="1356"/>
      <c r="I70" s="1356"/>
      <c r="J70" s="1356"/>
      <c r="K70" s="1356"/>
      <c r="L70" s="1356"/>
      <c r="M70" s="1356"/>
      <c r="N70" s="1356"/>
      <c r="O70" s="1356"/>
      <c r="P70" s="1356"/>
      <c r="Q70" s="1356"/>
      <c r="R70" s="1356"/>
      <c r="S70" s="1356"/>
      <c r="T70" s="1356"/>
      <c r="U70" s="1356"/>
      <c r="V70" s="1822"/>
      <c r="W70" s="1810"/>
      <c r="X70" s="1797"/>
      <c r="Y70" s="1797"/>
      <c r="Z70" s="1798"/>
      <c r="AA70" s="1796"/>
      <c r="AB70" s="1797"/>
      <c r="AC70" s="1798"/>
      <c r="AD70" s="1796"/>
      <c r="AE70" s="1797"/>
      <c r="AF70" s="1798"/>
      <c r="AG70" s="1796"/>
      <c r="AH70" s="1797"/>
      <c r="AI70" s="1797"/>
      <c r="AJ70" s="1796"/>
      <c r="AK70" s="1797"/>
      <c r="AL70" s="1798"/>
      <c r="AM70" s="1796"/>
      <c r="AN70" s="1797"/>
      <c r="AO70" s="1798"/>
      <c r="AP70" s="1796"/>
      <c r="AQ70" s="1797"/>
      <c r="AR70" s="1798"/>
      <c r="AS70" s="1802"/>
      <c r="AT70" s="1803"/>
      <c r="AU70" s="1804"/>
    </row>
    <row r="71" spans="1:47" ht="7.5" customHeight="1">
      <c r="A71" s="875"/>
      <c r="B71" s="901"/>
      <c r="C71" s="899"/>
      <c r="D71" s="1361"/>
      <c r="E71" s="1361"/>
      <c r="F71" s="1359"/>
      <c r="G71" s="1356"/>
      <c r="H71" s="1356"/>
      <c r="I71" s="1356"/>
      <c r="J71" s="1356"/>
      <c r="K71" s="1356"/>
      <c r="L71" s="1356"/>
      <c r="M71" s="1356"/>
      <c r="N71" s="1356"/>
      <c r="O71" s="1356"/>
      <c r="P71" s="1356"/>
      <c r="Q71" s="1356"/>
      <c r="R71" s="1356"/>
      <c r="S71" s="1356"/>
      <c r="T71" s="1356"/>
      <c r="U71" s="1356"/>
      <c r="V71" s="1822"/>
      <c r="W71" s="1810"/>
      <c r="X71" s="1797"/>
      <c r="Y71" s="1797"/>
      <c r="Z71" s="1798"/>
      <c r="AA71" s="1796"/>
      <c r="AB71" s="1797"/>
      <c r="AC71" s="1798"/>
      <c r="AD71" s="1796"/>
      <c r="AE71" s="1797"/>
      <c r="AF71" s="1798"/>
      <c r="AG71" s="1796"/>
      <c r="AH71" s="1797"/>
      <c r="AI71" s="1797"/>
      <c r="AJ71" s="1796"/>
      <c r="AK71" s="1797"/>
      <c r="AL71" s="1798"/>
      <c r="AM71" s="1796"/>
      <c r="AN71" s="1797"/>
      <c r="AO71" s="1798"/>
      <c r="AP71" s="1796"/>
      <c r="AQ71" s="1797"/>
      <c r="AR71" s="1798"/>
      <c r="AS71" s="1802"/>
      <c r="AT71" s="1803"/>
      <c r="AU71" s="1804"/>
    </row>
    <row r="72" spans="1:47" ht="30" customHeight="1">
      <c r="A72" s="875"/>
      <c r="B72" s="901"/>
      <c r="C72" s="899"/>
      <c r="D72" s="904" t="s">
        <v>778</v>
      </c>
      <c r="E72" s="904"/>
      <c r="F72" s="1808" t="s">
        <v>1020</v>
      </c>
      <c r="G72" s="1808"/>
      <c r="H72" s="1808"/>
      <c r="I72" s="1808"/>
      <c r="J72" s="1808"/>
      <c r="K72" s="1808"/>
      <c r="L72" s="1808"/>
      <c r="M72" s="1808"/>
      <c r="N72" s="1808"/>
      <c r="O72" s="1808"/>
      <c r="P72" s="1808"/>
      <c r="Q72" s="1808"/>
      <c r="R72" s="1808"/>
      <c r="S72" s="1808"/>
      <c r="T72" s="1808"/>
      <c r="U72" s="1808"/>
      <c r="V72" s="1822"/>
      <c r="W72" s="1810"/>
      <c r="X72" s="1797"/>
      <c r="Y72" s="1797"/>
      <c r="Z72" s="1798"/>
      <c r="AA72" s="1796"/>
      <c r="AB72" s="1797"/>
      <c r="AC72" s="1798"/>
      <c r="AD72" s="1796"/>
      <c r="AE72" s="1797"/>
      <c r="AF72" s="1798"/>
      <c r="AG72" s="1796"/>
      <c r="AH72" s="1797"/>
      <c r="AI72" s="1797"/>
      <c r="AJ72" s="1796"/>
      <c r="AK72" s="1797"/>
      <c r="AL72" s="1798"/>
      <c r="AM72" s="1796"/>
      <c r="AN72" s="1797"/>
      <c r="AO72" s="1798"/>
      <c r="AP72" s="1796"/>
      <c r="AQ72" s="1797"/>
      <c r="AR72" s="1798"/>
      <c r="AS72" s="1802"/>
      <c r="AT72" s="1803"/>
      <c r="AU72" s="1804"/>
    </row>
    <row r="73" spans="1:47" ht="30" customHeight="1">
      <c r="A73" s="875"/>
      <c r="B73" s="901"/>
      <c r="C73" s="899"/>
      <c r="D73" s="1361"/>
      <c r="E73" s="1361"/>
      <c r="F73" s="1359" t="s">
        <v>1021</v>
      </c>
      <c r="G73" s="1358"/>
      <c r="H73" s="1358"/>
      <c r="I73" s="1358"/>
      <c r="J73" s="1358"/>
      <c r="K73" s="1358"/>
      <c r="L73" s="1358"/>
      <c r="M73" s="1358"/>
      <c r="N73" s="1358"/>
      <c r="O73" s="1358"/>
      <c r="P73" s="1358"/>
      <c r="Q73" s="1358"/>
      <c r="R73" s="1358"/>
      <c r="S73" s="1358"/>
      <c r="T73" s="1358"/>
      <c r="U73" s="1358"/>
      <c r="V73" s="1822"/>
      <c r="W73" s="1811"/>
      <c r="X73" s="1718"/>
      <c r="Y73" s="1718"/>
      <c r="Z73" s="1719"/>
      <c r="AA73" s="1717"/>
      <c r="AB73" s="1718"/>
      <c r="AC73" s="1719"/>
      <c r="AD73" s="1717"/>
      <c r="AE73" s="1718"/>
      <c r="AF73" s="1719"/>
      <c r="AG73" s="1717"/>
      <c r="AH73" s="1718"/>
      <c r="AI73" s="1718"/>
      <c r="AJ73" s="1717"/>
      <c r="AK73" s="1718"/>
      <c r="AL73" s="1719"/>
      <c r="AM73" s="1717"/>
      <c r="AN73" s="1718"/>
      <c r="AO73" s="1719"/>
      <c r="AP73" s="1717"/>
      <c r="AQ73" s="1718"/>
      <c r="AR73" s="1719"/>
      <c r="AS73" s="1805"/>
      <c r="AT73" s="1806"/>
      <c r="AU73" s="1807"/>
    </row>
    <row r="74" spans="1:47" ht="10.199999999999999" customHeight="1">
      <c r="A74" s="875"/>
      <c r="B74" s="919"/>
      <c r="C74" s="918"/>
      <c r="D74" s="899"/>
      <c r="E74" s="899"/>
      <c r="F74" s="899"/>
      <c r="G74" s="899"/>
      <c r="H74" s="899"/>
      <c r="I74" s="899"/>
      <c r="J74" s="899"/>
      <c r="K74" s="899"/>
      <c r="L74" s="899"/>
      <c r="M74" s="899"/>
      <c r="N74" s="918"/>
      <c r="O74" s="918"/>
      <c r="P74" s="918"/>
      <c r="Q74" s="918"/>
      <c r="R74" s="918"/>
      <c r="S74" s="918"/>
      <c r="T74" s="918"/>
      <c r="U74" s="918"/>
      <c r="V74" s="1829">
        <v>13</v>
      </c>
      <c r="W74" s="1809"/>
      <c r="X74" s="1715"/>
      <c r="Y74" s="1715"/>
      <c r="Z74" s="1716"/>
      <c r="AA74" s="1714"/>
      <c r="AB74" s="1715"/>
      <c r="AC74" s="1716"/>
      <c r="AD74" s="1714"/>
      <c r="AE74" s="1715"/>
      <c r="AF74" s="1716"/>
      <c r="AG74" s="1714"/>
      <c r="AH74" s="1715"/>
      <c r="AI74" s="1715"/>
      <c r="AJ74" s="1714"/>
      <c r="AK74" s="1715"/>
      <c r="AL74" s="1716"/>
      <c r="AM74" s="1714"/>
      <c r="AN74" s="1715"/>
      <c r="AO74" s="1716"/>
      <c r="AP74" s="1714"/>
      <c r="AQ74" s="1715"/>
      <c r="AR74" s="1716"/>
      <c r="AS74" s="1799">
        <f>W74+AA74+AD74+AG74-AJ74+AM74-AP74</f>
        <v>0</v>
      </c>
      <c r="AT74" s="1800"/>
      <c r="AU74" s="1801"/>
    </row>
    <row r="75" spans="1:47" ht="30" customHeight="1">
      <c r="A75" s="875"/>
      <c r="B75" s="919"/>
      <c r="C75" s="918"/>
      <c r="D75" s="904" t="s">
        <v>729</v>
      </c>
      <c r="E75" s="906"/>
      <c r="F75" s="1808" t="s">
        <v>1022</v>
      </c>
      <c r="G75" s="1808"/>
      <c r="H75" s="1808"/>
      <c r="I75" s="1808"/>
      <c r="J75" s="1808"/>
      <c r="K75" s="1808"/>
      <c r="L75" s="1808"/>
      <c r="M75" s="1808"/>
      <c r="N75" s="1808"/>
      <c r="O75" s="1808"/>
      <c r="P75" s="1808"/>
      <c r="Q75" s="1808"/>
      <c r="R75" s="1361"/>
      <c r="S75" s="1361"/>
      <c r="T75" s="916"/>
      <c r="U75" s="916"/>
      <c r="V75" s="1822"/>
      <c r="W75" s="1810"/>
      <c r="X75" s="1797"/>
      <c r="Y75" s="1797"/>
      <c r="Z75" s="1798"/>
      <c r="AA75" s="1796"/>
      <c r="AB75" s="1797"/>
      <c r="AC75" s="1798"/>
      <c r="AD75" s="1796"/>
      <c r="AE75" s="1797"/>
      <c r="AF75" s="1798"/>
      <c r="AG75" s="1796"/>
      <c r="AH75" s="1797"/>
      <c r="AI75" s="1797"/>
      <c r="AJ75" s="1796"/>
      <c r="AK75" s="1797"/>
      <c r="AL75" s="1798"/>
      <c r="AM75" s="1796"/>
      <c r="AN75" s="1797"/>
      <c r="AO75" s="1798"/>
      <c r="AP75" s="1796"/>
      <c r="AQ75" s="1797"/>
      <c r="AR75" s="1798"/>
      <c r="AS75" s="1802"/>
      <c r="AT75" s="1803"/>
      <c r="AU75" s="1804"/>
    </row>
    <row r="76" spans="1:47" ht="30" customHeight="1">
      <c r="A76" s="875"/>
      <c r="B76" s="919"/>
      <c r="C76" s="918"/>
      <c r="D76" s="906"/>
      <c r="E76" s="906"/>
      <c r="F76" s="1359" t="s">
        <v>1023</v>
      </c>
      <c r="G76" s="1356"/>
      <c r="H76" s="1356"/>
      <c r="I76" s="1356"/>
      <c r="J76" s="1356"/>
      <c r="K76" s="1356"/>
      <c r="L76" s="1356"/>
      <c r="M76" s="1356"/>
      <c r="N76" s="1361"/>
      <c r="O76" s="1361"/>
      <c r="P76" s="1361"/>
      <c r="Q76" s="1361"/>
      <c r="R76" s="1361"/>
      <c r="S76" s="1361"/>
      <c r="T76" s="916"/>
      <c r="U76" s="916"/>
      <c r="V76" s="1822"/>
      <c r="W76" s="1810"/>
      <c r="X76" s="1797"/>
      <c r="Y76" s="1797"/>
      <c r="Z76" s="1798"/>
      <c r="AA76" s="1796"/>
      <c r="AB76" s="1797"/>
      <c r="AC76" s="1798"/>
      <c r="AD76" s="1796"/>
      <c r="AE76" s="1797"/>
      <c r="AF76" s="1798"/>
      <c r="AG76" s="1796"/>
      <c r="AH76" s="1797"/>
      <c r="AI76" s="1797"/>
      <c r="AJ76" s="1796"/>
      <c r="AK76" s="1797"/>
      <c r="AL76" s="1798"/>
      <c r="AM76" s="1796"/>
      <c r="AN76" s="1797"/>
      <c r="AO76" s="1798"/>
      <c r="AP76" s="1796"/>
      <c r="AQ76" s="1797"/>
      <c r="AR76" s="1798"/>
      <c r="AS76" s="1802"/>
      <c r="AT76" s="1803"/>
      <c r="AU76" s="1804"/>
    </row>
    <row r="77" spans="1:47" ht="10.199999999999999" customHeight="1">
      <c r="A77" s="875"/>
      <c r="B77" s="919"/>
      <c r="C77" s="918"/>
      <c r="D77" s="904"/>
      <c r="E77" s="904"/>
      <c r="F77" s="909"/>
      <c r="G77" s="909"/>
      <c r="H77" s="909"/>
      <c r="I77" s="909"/>
      <c r="J77" s="909"/>
      <c r="K77" s="909"/>
      <c r="L77" s="909"/>
      <c r="M77" s="909"/>
      <c r="N77" s="899"/>
      <c r="O77" s="899"/>
      <c r="P77" s="899"/>
      <c r="Q77" s="899"/>
      <c r="R77" s="899"/>
      <c r="S77" s="899"/>
      <c r="T77" s="899"/>
      <c r="U77" s="899"/>
      <c r="V77" s="1823"/>
      <c r="W77" s="1811"/>
      <c r="X77" s="1718"/>
      <c r="Y77" s="1718"/>
      <c r="Z77" s="1719"/>
      <c r="AA77" s="1717"/>
      <c r="AB77" s="1718"/>
      <c r="AC77" s="1719"/>
      <c r="AD77" s="1717"/>
      <c r="AE77" s="1718"/>
      <c r="AF77" s="1719"/>
      <c r="AG77" s="1717"/>
      <c r="AH77" s="1718"/>
      <c r="AI77" s="1718"/>
      <c r="AJ77" s="1717"/>
      <c r="AK77" s="1718"/>
      <c r="AL77" s="1719"/>
      <c r="AM77" s="1717"/>
      <c r="AN77" s="1718"/>
      <c r="AO77" s="1719"/>
      <c r="AP77" s="1717"/>
      <c r="AQ77" s="1718"/>
      <c r="AR77" s="1719"/>
      <c r="AS77" s="1805"/>
      <c r="AT77" s="1806"/>
      <c r="AU77" s="1807"/>
    </row>
    <row r="78" spans="1:47" ht="52.5" customHeight="1">
      <c r="A78" s="875"/>
      <c r="B78" s="919"/>
      <c r="C78" s="918"/>
      <c r="D78" s="1361" t="s">
        <v>1024</v>
      </c>
      <c r="E78" s="1361"/>
      <c r="F78" s="1832" t="s">
        <v>1025</v>
      </c>
      <c r="G78" s="1832"/>
      <c r="H78" s="1832"/>
      <c r="I78" s="1832"/>
      <c r="J78" s="1832"/>
      <c r="K78" s="1832"/>
      <c r="L78" s="1832"/>
      <c r="M78" s="1832"/>
      <c r="N78" s="1832"/>
      <c r="O78" s="1832"/>
      <c r="P78" s="1832"/>
      <c r="Q78" s="1832"/>
      <c r="R78" s="1832"/>
      <c r="S78" s="1832"/>
      <c r="T78" s="1832"/>
      <c r="U78" s="1832"/>
      <c r="V78" s="1822">
        <v>14</v>
      </c>
      <c r="W78" s="1809"/>
      <c r="X78" s="1715"/>
      <c r="Y78" s="1715"/>
      <c r="Z78" s="1716"/>
      <c r="AA78" s="1714"/>
      <c r="AB78" s="1715"/>
      <c r="AC78" s="1716"/>
      <c r="AD78" s="1714"/>
      <c r="AE78" s="1715"/>
      <c r="AF78" s="1716"/>
      <c r="AG78" s="1714"/>
      <c r="AH78" s="1715"/>
      <c r="AI78" s="1715"/>
      <c r="AJ78" s="1714"/>
      <c r="AK78" s="1715"/>
      <c r="AL78" s="1716"/>
      <c r="AM78" s="1714"/>
      <c r="AN78" s="1715"/>
      <c r="AO78" s="1716"/>
      <c r="AP78" s="1714"/>
      <c r="AQ78" s="1715"/>
      <c r="AR78" s="1716"/>
      <c r="AS78" s="1799">
        <f>W78+AA78+AD78+AG78-AJ78+AM78-AP78</f>
        <v>0</v>
      </c>
      <c r="AT78" s="1800"/>
      <c r="AU78" s="1801"/>
    </row>
    <row r="79" spans="1:47" ht="54" customHeight="1">
      <c r="A79" s="875"/>
      <c r="B79" s="919"/>
      <c r="C79" s="918"/>
      <c r="D79" s="1361"/>
      <c r="E79" s="1361"/>
      <c r="F79" s="1830" t="s">
        <v>1026</v>
      </c>
      <c r="G79" s="1831"/>
      <c r="H79" s="1831"/>
      <c r="I79" s="1831"/>
      <c r="J79" s="1831"/>
      <c r="K79" s="1831"/>
      <c r="L79" s="1831"/>
      <c r="M79" s="1831"/>
      <c r="N79" s="1831"/>
      <c r="O79" s="1831"/>
      <c r="P79" s="1831"/>
      <c r="Q79" s="1831"/>
      <c r="R79" s="1831"/>
      <c r="S79" s="1831"/>
      <c r="T79" s="1831"/>
      <c r="U79" s="1831"/>
      <c r="V79" s="1822"/>
      <c r="W79" s="1810"/>
      <c r="X79" s="1797"/>
      <c r="Y79" s="1797"/>
      <c r="Z79" s="1798"/>
      <c r="AA79" s="1796"/>
      <c r="AB79" s="1797"/>
      <c r="AC79" s="1798"/>
      <c r="AD79" s="1796"/>
      <c r="AE79" s="1797"/>
      <c r="AF79" s="1798"/>
      <c r="AG79" s="1796"/>
      <c r="AH79" s="1797"/>
      <c r="AI79" s="1797"/>
      <c r="AJ79" s="1796"/>
      <c r="AK79" s="1797"/>
      <c r="AL79" s="1798"/>
      <c r="AM79" s="1796"/>
      <c r="AN79" s="1797"/>
      <c r="AO79" s="1798"/>
      <c r="AP79" s="1796"/>
      <c r="AQ79" s="1797"/>
      <c r="AR79" s="1798"/>
      <c r="AS79" s="1802"/>
      <c r="AT79" s="1803"/>
      <c r="AU79" s="1804"/>
    </row>
    <row r="80" spans="1:47" ht="10.199999999999999" customHeight="1">
      <c r="A80" s="875"/>
      <c r="B80" s="919"/>
      <c r="C80" s="918"/>
      <c r="D80" s="1361"/>
      <c r="E80" s="1361"/>
      <c r="F80" s="1361"/>
      <c r="G80" s="1361"/>
      <c r="H80" s="1361"/>
      <c r="I80" s="1361"/>
      <c r="J80" s="1361"/>
      <c r="K80" s="1361"/>
      <c r="L80" s="1361"/>
      <c r="M80" s="1361"/>
      <c r="N80" s="1357"/>
      <c r="O80" s="1357"/>
      <c r="P80" s="1357"/>
      <c r="Q80" s="1357"/>
      <c r="R80" s="1357"/>
      <c r="S80" s="1357"/>
      <c r="T80" s="1357"/>
      <c r="U80" s="1357"/>
      <c r="V80" s="1823"/>
      <c r="W80" s="1811"/>
      <c r="X80" s="1718"/>
      <c r="Y80" s="1718"/>
      <c r="Z80" s="1719"/>
      <c r="AA80" s="1717"/>
      <c r="AB80" s="1718"/>
      <c r="AC80" s="1719"/>
      <c r="AD80" s="1717"/>
      <c r="AE80" s="1718"/>
      <c r="AF80" s="1719"/>
      <c r="AG80" s="1717"/>
      <c r="AH80" s="1718"/>
      <c r="AI80" s="1718"/>
      <c r="AJ80" s="1717"/>
      <c r="AK80" s="1718"/>
      <c r="AL80" s="1719"/>
      <c r="AM80" s="1717"/>
      <c r="AN80" s="1718"/>
      <c r="AO80" s="1719"/>
      <c r="AP80" s="1717"/>
      <c r="AQ80" s="1718"/>
      <c r="AR80" s="1719"/>
      <c r="AS80" s="1805"/>
      <c r="AT80" s="1806"/>
      <c r="AU80" s="1807"/>
    </row>
    <row r="81" spans="1:47" ht="63.6" customHeight="1">
      <c r="A81" s="875"/>
      <c r="B81" s="922" t="s">
        <v>1027</v>
      </c>
      <c r="C81" s="923"/>
      <c r="D81" s="1771" t="s">
        <v>1028</v>
      </c>
      <c r="E81" s="1771"/>
      <c r="F81" s="1771"/>
      <c r="G81" s="1771"/>
      <c r="H81" s="1771"/>
      <c r="I81" s="1771"/>
      <c r="J81" s="1771"/>
      <c r="K81" s="1771"/>
      <c r="L81" s="1771"/>
      <c r="M81" s="1771"/>
      <c r="N81" s="1771"/>
      <c r="O81" s="1771"/>
      <c r="P81" s="1771"/>
      <c r="Q81" s="1771"/>
      <c r="R81" s="1771"/>
      <c r="S81" s="1771"/>
      <c r="T81" s="1771"/>
      <c r="U81" s="1771"/>
      <c r="V81" s="1826">
        <v>15</v>
      </c>
      <c r="W81" s="1809"/>
      <c r="X81" s="1715"/>
      <c r="Y81" s="1715"/>
      <c r="Z81" s="1716"/>
      <c r="AA81" s="1714"/>
      <c r="AB81" s="1715"/>
      <c r="AC81" s="1716"/>
      <c r="AD81" s="1812"/>
      <c r="AE81" s="1813"/>
      <c r="AF81" s="1814"/>
      <c r="AG81" s="1714"/>
      <c r="AH81" s="1715"/>
      <c r="AI81" s="1715"/>
      <c r="AJ81" s="1714"/>
      <c r="AK81" s="1715"/>
      <c r="AL81" s="1716"/>
      <c r="AM81" s="1714"/>
      <c r="AN81" s="1715"/>
      <c r="AO81" s="1716"/>
      <c r="AP81" s="1714"/>
      <c r="AQ81" s="1715"/>
      <c r="AR81" s="1716"/>
      <c r="AS81" s="1799">
        <f>W81+AA81+AG81-AJ81+AM81-AP81</f>
        <v>0</v>
      </c>
      <c r="AT81" s="1800"/>
      <c r="AU81" s="1801"/>
    </row>
    <row r="82" spans="1:47" ht="30" customHeight="1">
      <c r="A82" s="875"/>
      <c r="B82" s="901"/>
      <c r="C82" s="899"/>
      <c r="D82" s="898" t="s">
        <v>1029</v>
      </c>
      <c r="E82" s="898"/>
      <c r="F82" s="898" t="s">
        <v>1030</v>
      </c>
      <c r="G82" s="898"/>
      <c r="H82" s="898"/>
      <c r="I82" s="898"/>
      <c r="J82" s="898"/>
      <c r="K82" s="898"/>
      <c r="L82" s="898"/>
      <c r="M82" s="898"/>
      <c r="N82" s="899"/>
      <c r="O82" s="899"/>
      <c r="P82" s="899"/>
      <c r="Q82" s="899"/>
      <c r="R82" s="899"/>
      <c r="S82" s="899"/>
      <c r="T82" s="899"/>
      <c r="U82" s="899"/>
      <c r="V82" s="1827"/>
      <c r="W82" s="1810"/>
      <c r="X82" s="1797"/>
      <c r="Y82" s="1797"/>
      <c r="Z82" s="1798"/>
      <c r="AA82" s="1796"/>
      <c r="AB82" s="1797"/>
      <c r="AC82" s="1798"/>
      <c r="AD82" s="1815"/>
      <c r="AE82" s="1816"/>
      <c r="AF82" s="1817"/>
      <c r="AG82" s="1796"/>
      <c r="AH82" s="1797"/>
      <c r="AI82" s="1797"/>
      <c r="AJ82" s="1796"/>
      <c r="AK82" s="1797"/>
      <c r="AL82" s="1798"/>
      <c r="AM82" s="1796"/>
      <c r="AN82" s="1797"/>
      <c r="AO82" s="1798"/>
      <c r="AP82" s="1796"/>
      <c r="AQ82" s="1797"/>
      <c r="AR82" s="1798"/>
      <c r="AS82" s="1802"/>
      <c r="AT82" s="1803"/>
      <c r="AU82" s="1804"/>
    </row>
    <row r="83" spans="1:47" ht="30" customHeight="1">
      <c r="A83" s="875"/>
      <c r="B83" s="901"/>
      <c r="C83" s="899"/>
      <c r="D83" s="898"/>
      <c r="E83" s="898"/>
      <c r="F83" s="912" t="s">
        <v>1031</v>
      </c>
      <c r="G83" s="898"/>
      <c r="H83" s="898"/>
      <c r="I83" s="898"/>
      <c r="J83" s="898"/>
      <c r="K83" s="898"/>
      <c r="L83" s="898"/>
      <c r="M83" s="898"/>
      <c r="N83" s="899"/>
      <c r="O83" s="899"/>
      <c r="P83" s="899"/>
      <c r="Q83" s="899"/>
      <c r="R83" s="899"/>
      <c r="S83" s="899"/>
      <c r="T83" s="899"/>
      <c r="U83" s="899"/>
      <c r="V83" s="1828"/>
      <c r="W83" s="1811"/>
      <c r="X83" s="1718"/>
      <c r="Y83" s="1718"/>
      <c r="Z83" s="1719"/>
      <c r="AA83" s="1717"/>
      <c r="AB83" s="1718"/>
      <c r="AC83" s="1719"/>
      <c r="AD83" s="1818"/>
      <c r="AE83" s="1819"/>
      <c r="AF83" s="1820"/>
      <c r="AG83" s="1717"/>
      <c r="AH83" s="1718"/>
      <c r="AI83" s="1718"/>
      <c r="AJ83" s="1717"/>
      <c r="AK83" s="1718"/>
      <c r="AL83" s="1719"/>
      <c r="AM83" s="1717"/>
      <c r="AN83" s="1718"/>
      <c r="AO83" s="1719"/>
      <c r="AP83" s="1717"/>
      <c r="AQ83" s="1718"/>
      <c r="AR83" s="1719"/>
      <c r="AS83" s="1805"/>
      <c r="AT83" s="1806"/>
      <c r="AU83" s="1807"/>
    </row>
    <row r="84" spans="1:47" ht="10.199999999999999" customHeight="1">
      <c r="A84" s="875"/>
      <c r="B84" s="901"/>
      <c r="C84" s="899"/>
      <c r="D84" s="899"/>
      <c r="E84" s="899"/>
      <c r="F84" s="899"/>
      <c r="G84" s="899"/>
      <c r="H84" s="899"/>
      <c r="I84" s="899"/>
      <c r="J84" s="899"/>
      <c r="K84" s="899"/>
      <c r="L84" s="899"/>
      <c r="M84" s="899"/>
      <c r="N84" s="899"/>
      <c r="O84" s="899"/>
      <c r="P84" s="899"/>
      <c r="Q84" s="899"/>
      <c r="R84" s="899"/>
      <c r="S84" s="899"/>
      <c r="T84" s="899"/>
      <c r="U84" s="899"/>
      <c r="V84" s="1829">
        <v>16</v>
      </c>
      <c r="W84" s="1809"/>
      <c r="X84" s="1715"/>
      <c r="Y84" s="1715"/>
      <c r="Z84" s="1716"/>
      <c r="AA84" s="1714"/>
      <c r="AB84" s="1715"/>
      <c r="AC84" s="1716"/>
      <c r="AD84" s="1812"/>
      <c r="AE84" s="1813"/>
      <c r="AF84" s="1814"/>
      <c r="AG84" s="1714"/>
      <c r="AH84" s="1715"/>
      <c r="AI84" s="1715"/>
      <c r="AJ84" s="1714"/>
      <c r="AK84" s="1715"/>
      <c r="AL84" s="1716"/>
      <c r="AM84" s="1714"/>
      <c r="AN84" s="1715"/>
      <c r="AO84" s="1716"/>
      <c r="AP84" s="1714"/>
      <c r="AQ84" s="1715"/>
      <c r="AR84" s="1716"/>
      <c r="AS84" s="1799">
        <f>W84+AA84+AG84-AJ84+AM84-AP84</f>
        <v>0</v>
      </c>
      <c r="AT84" s="1800"/>
      <c r="AU84" s="1801"/>
    </row>
    <row r="85" spans="1:47" ht="30" customHeight="1">
      <c r="A85" s="875"/>
      <c r="B85" s="901"/>
      <c r="C85" s="899"/>
      <c r="D85" s="910" t="s">
        <v>1032</v>
      </c>
      <c r="E85" s="903"/>
      <c r="F85" s="1808" t="s">
        <v>1033</v>
      </c>
      <c r="G85" s="1808"/>
      <c r="H85" s="1808"/>
      <c r="I85" s="1808"/>
      <c r="J85" s="1808"/>
      <c r="K85" s="1808"/>
      <c r="L85" s="1808"/>
      <c r="M85" s="1808"/>
      <c r="N85" s="1808"/>
      <c r="O85" s="1808"/>
      <c r="P85" s="1808"/>
      <c r="Q85" s="1808"/>
      <c r="R85" s="1808"/>
      <c r="S85" s="1808"/>
      <c r="T85" s="1808"/>
      <c r="U85" s="916"/>
      <c r="V85" s="1822"/>
      <c r="W85" s="1810"/>
      <c r="X85" s="1797"/>
      <c r="Y85" s="1797"/>
      <c r="Z85" s="1798"/>
      <c r="AA85" s="1796"/>
      <c r="AB85" s="1797"/>
      <c r="AC85" s="1798"/>
      <c r="AD85" s="1815"/>
      <c r="AE85" s="1816"/>
      <c r="AF85" s="1817"/>
      <c r="AG85" s="1796"/>
      <c r="AH85" s="1797"/>
      <c r="AI85" s="1797"/>
      <c r="AJ85" s="1796"/>
      <c r="AK85" s="1797"/>
      <c r="AL85" s="1798"/>
      <c r="AM85" s="1796"/>
      <c r="AN85" s="1797"/>
      <c r="AO85" s="1798"/>
      <c r="AP85" s="1796"/>
      <c r="AQ85" s="1797"/>
      <c r="AR85" s="1798"/>
      <c r="AS85" s="1802"/>
      <c r="AT85" s="1803"/>
      <c r="AU85" s="1804"/>
    </row>
    <row r="86" spans="1:47" ht="30" customHeight="1">
      <c r="A86" s="875"/>
      <c r="B86" s="901"/>
      <c r="C86" s="899"/>
      <c r="D86" s="916"/>
      <c r="E86" s="916"/>
      <c r="F86" s="909" t="s">
        <v>1034</v>
      </c>
      <c r="G86" s="909"/>
      <c r="H86" s="909"/>
      <c r="I86" s="909"/>
      <c r="J86" s="909"/>
      <c r="K86" s="909"/>
      <c r="L86" s="909"/>
      <c r="M86" s="909"/>
      <c r="N86" s="916"/>
      <c r="O86" s="916"/>
      <c r="P86" s="916"/>
      <c r="Q86" s="916"/>
      <c r="R86" s="916"/>
      <c r="S86" s="916"/>
      <c r="T86" s="916"/>
      <c r="U86" s="916"/>
      <c r="V86" s="1822"/>
      <c r="W86" s="1810"/>
      <c r="X86" s="1797"/>
      <c r="Y86" s="1797"/>
      <c r="Z86" s="1798"/>
      <c r="AA86" s="1796"/>
      <c r="AB86" s="1797"/>
      <c r="AC86" s="1798"/>
      <c r="AD86" s="1815"/>
      <c r="AE86" s="1816"/>
      <c r="AF86" s="1817"/>
      <c r="AG86" s="1796"/>
      <c r="AH86" s="1797"/>
      <c r="AI86" s="1797"/>
      <c r="AJ86" s="1796"/>
      <c r="AK86" s="1797"/>
      <c r="AL86" s="1798"/>
      <c r="AM86" s="1796"/>
      <c r="AN86" s="1797"/>
      <c r="AO86" s="1798"/>
      <c r="AP86" s="1796"/>
      <c r="AQ86" s="1797"/>
      <c r="AR86" s="1798"/>
      <c r="AS86" s="1802"/>
      <c r="AT86" s="1803"/>
      <c r="AU86" s="1804"/>
    </row>
    <row r="87" spans="1:47" ht="10.5" customHeight="1">
      <c r="A87" s="875"/>
      <c r="B87" s="901"/>
      <c r="C87" s="899"/>
      <c r="D87" s="916"/>
      <c r="E87" s="916"/>
      <c r="F87" s="909"/>
      <c r="G87" s="909"/>
      <c r="H87" s="909"/>
      <c r="I87" s="909"/>
      <c r="J87" s="909"/>
      <c r="K87" s="909"/>
      <c r="L87" s="909"/>
      <c r="M87" s="909"/>
      <c r="N87" s="916"/>
      <c r="O87" s="916"/>
      <c r="P87" s="916"/>
      <c r="Q87" s="916"/>
      <c r="R87" s="916"/>
      <c r="S87" s="916"/>
      <c r="T87" s="916"/>
      <c r="U87" s="916"/>
      <c r="V87" s="1823"/>
      <c r="W87" s="1811"/>
      <c r="X87" s="1718"/>
      <c r="Y87" s="1718"/>
      <c r="Z87" s="1719"/>
      <c r="AA87" s="1717"/>
      <c r="AB87" s="1718"/>
      <c r="AC87" s="1719"/>
      <c r="AD87" s="1818"/>
      <c r="AE87" s="1819"/>
      <c r="AF87" s="1820"/>
      <c r="AG87" s="1717"/>
      <c r="AH87" s="1718"/>
      <c r="AI87" s="1718"/>
      <c r="AJ87" s="1717"/>
      <c r="AK87" s="1718"/>
      <c r="AL87" s="1719"/>
      <c r="AM87" s="1717"/>
      <c r="AN87" s="1718"/>
      <c r="AO87" s="1719"/>
      <c r="AP87" s="1717"/>
      <c r="AQ87" s="1718"/>
      <c r="AR87" s="1719"/>
      <c r="AS87" s="1805"/>
      <c r="AT87" s="1806"/>
      <c r="AU87" s="1807"/>
    </row>
    <row r="88" spans="1:47" ht="10.199999999999999" customHeight="1">
      <c r="A88" s="875"/>
      <c r="B88" s="901"/>
      <c r="C88" s="899"/>
      <c r="D88" s="916"/>
      <c r="E88" s="916"/>
      <c r="F88" s="909"/>
      <c r="G88" s="909"/>
      <c r="H88" s="909"/>
      <c r="I88" s="909"/>
      <c r="J88" s="909"/>
      <c r="K88" s="909"/>
      <c r="L88" s="909"/>
      <c r="M88" s="909"/>
      <c r="N88" s="916"/>
      <c r="O88" s="916"/>
      <c r="P88" s="916"/>
      <c r="Q88" s="916"/>
      <c r="R88" s="916"/>
      <c r="S88" s="916"/>
      <c r="T88" s="916"/>
      <c r="U88" s="916"/>
      <c r="V88" s="1354"/>
      <c r="W88" s="1809"/>
      <c r="X88" s="1715"/>
      <c r="Y88" s="1715"/>
      <c r="Z88" s="1716"/>
      <c r="AA88" s="1714"/>
      <c r="AB88" s="1715"/>
      <c r="AC88" s="1716"/>
      <c r="AD88" s="1812"/>
      <c r="AE88" s="1813"/>
      <c r="AF88" s="1814"/>
      <c r="AG88" s="1714"/>
      <c r="AH88" s="1715"/>
      <c r="AI88" s="1715"/>
      <c r="AJ88" s="1714"/>
      <c r="AK88" s="1715"/>
      <c r="AL88" s="1716"/>
      <c r="AM88" s="1714"/>
      <c r="AN88" s="1715"/>
      <c r="AO88" s="1716"/>
      <c r="AP88" s="1812"/>
      <c r="AQ88" s="1813"/>
      <c r="AR88" s="1814"/>
      <c r="AS88" s="1799">
        <f>W88+AA88+AG88-AJ88+AM88-AP88</f>
        <v>0</v>
      </c>
      <c r="AT88" s="1800"/>
      <c r="AU88" s="1801"/>
    </row>
    <row r="89" spans="1:47" s="925" customFormat="1" ht="30" customHeight="1">
      <c r="A89" s="875"/>
      <c r="B89" s="924"/>
      <c r="C89" s="916"/>
      <c r="D89" s="903" t="s">
        <v>1035</v>
      </c>
      <c r="E89" s="903"/>
      <c r="F89" s="1771" t="s">
        <v>1036</v>
      </c>
      <c r="G89" s="1771"/>
      <c r="H89" s="1771"/>
      <c r="I89" s="1771"/>
      <c r="J89" s="1771"/>
      <c r="K89" s="1771"/>
      <c r="L89" s="1771"/>
      <c r="M89" s="1771"/>
      <c r="N89" s="1821"/>
      <c r="O89" s="1821"/>
      <c r="P89" s="1821"/>
      <c r="Q89" s="1821"/>
      <c r="R89" s="1821"/>
      <c r="S89" s="1821"/>
      <c r="T89" s="1821"/>
      <c r="U89" s="1821"/>
      <c r="V89" s="1822">
        <v>17</v>
      </c>
      <c r="W89" s="1810"/>
      <c r="X89" s="1797"/>
      <c r="Y89" s="1797"/>
      <c r="Z89" s="1798"/>
      <c r="AA89" s="1796"/>
      <c r="AB89" s="1797"/>
      <c r="AC89" s="1798"/>
      <c r="AD89" s="1815"/>
      <c r="AE89" s="1816"/>
      <c r="AF89" s="1817"/>
      <c r="AG89" s="1796"/>
      <c r="AH89" s="1797"/>
      <c r="AI89" s="1797"/>
      <c r="AJ89" s="1796"/>
      <c r="AK89" s="1797"/>
      <c r="AL89" s="1798"/>
      <c r="AM89" s="1796"/>
      <c r="AN89" s="1797"/>
      <c r="AO89" s="1798"/>
      <c r="AP89" s="1815"/>
      <c r="AQ89" s="1816"/>
      <c r="AR89" s="1817"/>
      <c r="AS89" s="1802"/>
      <c r="AT89" s="1803"/>
      <c r="AU89" s="1804"/>
    </row>
    <row r="90" spans="1:47" ht="30" customHeight="1">
      <c r="A90" s="875"/>
      <c r="B90" s="901"/>
      <c r="C90" s="899"/>
      <c r="D90" s="905"/>
      <c r="E90" s="905"/>
      <c r="F90" s="909" t="s">
        <v>1037</v>
      </c>
      <c r="G90" s="909"/>
      <c r="H90" s="909"/>
      <c r="I90" s="909"/>
      <c r="J90" s="909"/>
      <c r="K90" s="909"/>
      <c r="L90" s="909"/>
      <c r="M90" s="909"/>
      <c r="N90" s="899"/>
      <c r="O90" s="899"/>
      <c r="P90" s="899"/>
      <c r="Q90" s="899"/>
      <c r="R90" s="899"/>
      <c r="S90" s="899"/>
      <c r="T90" s="899"/>
      <c r="U90" s="899"/>
      <c r="V90" s="1822"/>
      <c r="W90" s="1810"/>
      <c r="X90" s="1797"/>
      <c r="Y90" s="1797"/>
      <c r="Z90" s="1798"/>
      <c r="AA90" s="1796"/>
      <c r="AB90" s="1797"/>
      <c r="AC90" s="1798"/>
      <c r="AD90" s="1815"/>
      <c r="AE90" s="1816"/>
      <c r="AF90" s="1817"/>
      <c r="AG90" s="1796"/>
      <c r="AH90" s="1797"/>
      <c r="AI90" s="1797"/>
      <c r="AJ90" s="1796"/>
      <c r="AK90" s="1797"/>
      <c r="AL90" s="1798"/>
      <c r="AM90" s="1796"/>
      <c r="AN90" s="1797"/>
      <c r="AO90" s="1798"/>
      <c r="AP90" s="1815"/>
      <c r="AQ90" s="1816"/>
      <c r="AR90" s="1817"/>
      <c r="AS90" s="1802"/>
      <c r="AT90" s="1803"/>
      <c r="AU90" s="1804"/>
    </row>
    <row r="91" spans="1:47" ht="10.199999999999999" customHeight="1">
      <c r="A91" s="875"/>
      <c r="B91" s="901"/>
      <c r="C91" s="899"/>
      <c r="D91" s="900"/>
      <c r="E91" s="900"/>
      <c r="F91" s="900"/>
      <c r="G91" s="900"/>
      <c r="H91" s="900"/>
      <c r="I91" s="900"/>
      <c r="J91" s="900"/>
      <c r="K91" s="900"/>
      <c r="L91" s="900"/>
      <c r="M91" s="900"/>
      <c r="N91" s="899"/>
      <c r="O91" s="899"/>
      <c r="P91" s="899"/>
      <c r="Q91" s="899"/>
      <c r="R91" s="899"/>
      <c r="S91" s="899"/>
      <c r="T91" s="899"/>
      <c r="U91" s="899"/>
      <c r="V91" s="1823"/>
      <c r="W91" s="1811"/>
      <c r="X91" s="1718"/>
      <c r="Y91" s="1718"/>
      <c r="Z91" s="1719"/>
      <c r="AA91" s="1717"/>
      <c r="AB91" s="1718"/>
      <c r="AC91" s="1719"/>
      <c r="AD91" s="1818"/>
      <c r="AE91" s="1819"/>
      <c r="AF91" s="1820"/>
      <c r="AG91" s="1717"/>
      <c r="AH91" s="1718"/>
      <c r="AI91" s="1718"/>
      <c r="AJ91" s="1717"/>
      <c r="AK91" s="1718"/>
      <c r="AL91" s="1719"/>
      <c r="AM91" s="1717"/>
      <c r="AN91" s="1718"/>
      <c r="AO91" s="1719"/>
      <c r="AP91" s="1818"/>
      <c r="AQ91" s="1819"/>
      <c r="AR91" s="1820"/>
      <c r="AS91" s="1805"/>
      <c r="AT91" s="1806"/>
      <c r="AU91" s="1807"/>
    </row>
    <row r="92" spans="1:47" ht="10.199999999999999" customHeight="1">
      <c r="A92" s="875"/>
      <c r="B92" s="901"/>
      <c r="C92" s="899"/>
      <c r="D92" s="900"/>
      <c r="E92" s="900"/>
      <c r="F92" s="900"/>
      <c r="G92" s="900"/>
      <c r="H92" s="900"/>
      <c r="I92" s="900"/>
      <c r="J92" s="900"/>
      <c r="K92" s="900"/>
      <c r="L92" s="900"/>
      <c r="M92" s="900"/>
      <c r="N92" s="899"/>
      <c r="O92" s="899"/>
      <c r="P92" s="899"/>
      <c r="Q92" s="899"/>
      <c r="R92" s="899"/>
      <c r="S92" s="899"/>
      <c r="T92" s="899"/>
      <c r="U92" s="899"/>
      <c r="V92" s="1826">
        <v>18</v>
      </c>
      <c r="W92" s="1809"/>
      <c r="X92" s="1715"/>
      <c r="Y92" s="1715"/>
      <c r="Z92" s="1716"/>
      <c r="AA92" s="1714"/>
      <c r="AB92" s="1715"/>
      <c r="AC92" s="1716"/>
      <c r="AD92" s="1714"/>
      <c r="AE92" s="1715"/>
      <c r="AF92" s="1716"/>
      <c r="AG92" s="1714"/>
      <c r="AH92" s="1715"/>
      <c r="AI92" s="1715"/>
      <c r="AJ92" s="1714"/>
      <c r="AK92" s="1715"/>
      <c r="AL92" s="1716"/>
      <c r="AM92" s="1714"/>
      <c r="AN92" s="1715"/>
      <c r="AO92" s="1716"/>
      <c r="AP92" s="1714"/>
      <c r="AQ92" s="1715"/>
      <c r="AR92" s="1716"/>
      <c r="AS92" s="1799">
        <f>W92+AA92+AD92+AG92-AJ92+AM92-AP92</f>
        <v>0</v>
      </c>
      <c r="AT92" s="1800"/>
      <c r="AU92" s="1801"/>
    </row>
    <row r="93" spans="1:47" ht="30" customHeight="1">
      <c r="A93" s="875"/>
      <c r="B93" s="922" t="s">
        <v>1038</v>
      </c>
      <c r="C93" s="923"/>
      <c r="D93" s="1771" t="s">
        <v>1006</v>
      </c>
      <c r="E93" s="1771"/>
      <c r="F93" s="1771"/>
      <c r="G93" s="1771"/>
      <c r="H93" s="1771"/>
      <c r="I93" s="1771"/>
      <c r="J93" s="1771"/>
      <c r="K93" s="1771"/>
      <c r="L93" s="1771"/>
      <c r="M93" s="1771"/>
      <c r="N93" s="1771"/>
      <c r="O93" s="1771"/>
      <c r="P93" s="1771"/>
      <c r="Q93" s="1771"/>
      <c r="R93" s="1771"/>
      <c r="S93" s="1771"/>
      <c r="T93" s="1771"/>
      <c r="U93" s="1771"/>
      <c r="V93" s="1827"/>
      <c r="W93" s="1810"/>
      <c r="X93" s="1797"/>
      <c r="Y93" s="1797"/>
      <c r="Z93" s="1798"/>
      <c r="AA93" s="1796"/>
      <c r="AB93" s="1797"/>
      <c r="AC93" s="1798"/>
      <c r="AD93" s="1796"/>
      <c r="AE93" s="1797"/>
      <c r="AF93" s="1798"/>
      <c r="AG93" s="1796"/>
      <c r="AH93" s="1797"/>
      <c r="AI93" s="1797"/>
      <c r="AJ93" s="1796"/>
      <c r="AK93" s="1797"/>
      <c r="AL93" s="1798"/>
      <c r="AM93" s="1796"/>
      <c r="AN93" s="1797"/>
      <c r="AO93" s="1798"/>
      <c r="AP93" s="1796"/>
      <c r="AQ93" s="1797"/>
      <c r="AR93" s="1798"/>
      <c r="AS93" s="1802"/>
      <c r="AT93" s="1803"/>
      <c r="AU93" s="1804"/>
    </row>
    <row r="94" spans="1:47" ht="30" customHeight="1">
      <c r="A94" s="875"/>
      <c r="B94" s="922"/>
      <c r="C94" s="923"/>
      <c r="D94" s="907" t="s">
        <v>1039</v>
      </c>
      <c r="E94" s="907"/>
      <c r="F94" s="908"/>
      <c r="G94" s="908"/>
      <c r="H94" s="908"/>
      <c r="I94" s="908"/>
      <c r="J94" s="908"/>
      <c r="K94" s="908"/>
      <c r="L94" s="908"/>
      <c r="M94" s="908"/>
      <c r="N94" s="908"/>
      <c r="O94" s="908"/>
      <c r="P94" s="908"/>
      <c r="Q94" s="908"/>
      <c r="R94" s="908"/>
      <c r="S94" s="908"/>
      <c r="T94" s="908"/>
      <c r="U94" s="908"/>
      <c r="V94" s="1827"/>
      <c r="W94" s="1810"/>
      <c r="X94" s="1797"/>
      <c r="Y94" s="1797"/>
      <c r="Z94" s="1798"/>
      <c r="AA94" s="1796"/>
      <c r="AB94" s="1797"/>
      <c r="AC94" s="1798"/>
      <c r="AD94" s="1796"/>
      <c r="AE94" s="1797"/>
      <c r="AF94" s="1798"/>
      <c r="AG94" s="1796"/>
      <c r="AH94" s="1797"/>
      <c r="AI94" s="1797"/>
      <c r="AJ94" s="1796"/>
      <c r="AK94" s="1797"/>
      <c r="AL94" s="1798"/>
      <c r="AM94" s="1796"/>
      <c r="AN94" s="1797"/>
      <c r="AO94" s="1798"/>
      <c r="AP94" s="1796"/>
      <c r="AQ94" s="1797"/>
      <c r="AR94" s="1798"/>
      <c r="AS94" s="1802"/>
      <c r="AT94" s="1803"/>
      <c r="AU94" s="1804"/>
    </row>
    <row r="95" spans="1:47" ht="12" customHeight="1">
      <c r="A95" s="875"/>
      <c r="B95" s="922"/>
      <c r="C95" s="923"/>
      <c r="D95" s="1824"/>
      <c r="E95" s="1824"/>
      <c r="F95" s="1824"/>
      <c r="G95" s="1824"/>
      <c r="H95" s="1824"/>
      <c r="I95" s="1824"/>
      <c r="J95" s="1824"/>
      <c r="K95" s="1824"/>
      <c r="L95" s="1824"/>
      <c r="M95" s="1824"/>
      <c r="N95" s="1824"/>
      <c r="O95" s="1824"/>
      <c r="P95" s="908"/>
      <c r="Q95" s="908"/>
      <c r="R95" s="908"/>
      <c r="S95" s="908"/>
      <c r="T95" s="908"/>
      <c r="U95" s="908"/>
      <c r="V95" s="1827"/>
      <c r="W95" s="1810"/>
      <c r="X95" s="1797"/>
      <c r="Y95" s="1797"/>
      <c r="Z95" s="1798"/>
      <c r="AA95" s="1796"/>
      <c r="AB95" s="1797"/>
      <c r="AC95" s="1798"/>
      <c r="AD95" s="1796"/>
      <c r="AE95" s="1797"/>
      <c r="AF95" s="1798"/>
      <c r="AG95" s="1796"/>
      <c r="AH95" s="1797"/>
      <c r="AI95" s="1797"/>
      <c r="AJ95" s="1796"/>
      <c r="AK95" s="1797"/>
      <c r="AL95" s="1798"/>
      <c r="AM95" s="1796"/>
      <c r="AN95" s="1797"/>
      <c r="AO95" s="1798"/>
      <c r="AP95" s="1796"/>
      <c r="AQ95" s="1797"/>
      <c r="AR95" s="1798"/>
      <c r="AS95" s="1802"/>
      <c r="AT95" s="1803"/>
      <c r="AU95" s="1804"/>
    </row>
    <row r="96" spans="1:47" ht="30" customHeight="1">
      <c r="A96" s="875"/>
      <c r="B96" s="924"/>
      <c r="C96" s="916"/>
      <c r="D96" s="1825"/>
      <c r="E96" s="1825"/>
      <c r="F96" s="1825"/>
      <c r="G96" s="1825"/>
      <c r="H96" s="1825"/>
      <c r="I96" s="1825"/>
      <c r="J96" s="1825"/>
      <c r="K96" s="1825"/>
      <c r="L96" s="1825"/>
      <c r="M96" s="1825"/>
      <c r="N96" s="1825"/>
      <c r="O96" s="1825"/>
      <c r="P96" s="903"/>
      <c r="Q96" s="903"/>
      <c r="R96" s="903"/>
      <c r="S96" s="903"/>
      <c r="T96" s="903"/>
      <c r="U96" s="916"/>
      <c r="V96" s="1828"/>
      <c r="W96" s="1811"/>
      <c r="X96" s="1718"/>
      <c r="Y96" s="1718"/>
      <c r="Z96" s="1719"/>
      <c r="AA96" s="1717"/>
      <c r="AB96" s="1718"/>
      <c r="AC96" s="1719"/>
      <c r="AD96" s="1717"/>
      <c r="AE96" s="1718"/>
      <c r="AF96" s="1719"/>
      <c r="AG96" s="1717"/>
      <c r="AH96" s="1718"/>
      <c r="AI96" s="1718"/>
      <c r="AJ96" s="1717"/>
      <c r="AK96" s="1718"/>
      <c r="AL96" s="1719"/>
      <c r="AM96" s="1717"/>
      <c r="AN96" s="1718"/>
      <c r="AO96" s="1719"/>
      <c r="AP96" s="1717"/>
      <c r="AQ96" s="1718"/>
      <c r="AR96" s="1719"/>
      <c r="AS96" s="1805"/>
      <c r="AT96" s="1806"/>
      <c r="AU96" s="1807"/>
    </row>
    <row r="97" spans="1:66" ht="10.199999999999999" customHeight="1">
      <c r="A97" s="875"/>
      <c r="B97" s="924"/>
      <c r="C97" s="916"/>
      <c r="D97" s="899"/>
      <c r="E97" s="899"/>
      <c r="F97" s="903"/>
      <c r="G97" s="903"/>
      <c r="H97" s="903"/>
      <c r="I97" s="903"/>
      <c r="J97" s="903"/>
      <c r="K97" s="903"/>
      <c r="L97" s="903"/>
      <c r="M97" s="903"/>
      <c r="N97" s="903"/>
      <c r="O97" s="903"/>
      <c r="P97" s="903"/>
      <c r="Q97" s="903"/>
      <c r="R97" s="903"/>
      <c r="S97" s="903"/>
      <c r="T97" s="903"/>
      <c r="U97" s="916"/>
      <c r="V97" s="1790">
        <v>99</v>
      </c>
      <c r="W97" s="1793">
        <f>+W20+W24+W28+W32+W36+W40+W46+W50+W54+W60+W64+W68+W74+W78+W81+W84+W88+W92</f>
        <v>0</v>
      </c>
      <c r="X97" s="1760"/>
      <c r="Y97" s="1760"/>
      <c r="Z97" s="1761"/>
      <c r="AA97" s="1759">
        <f>+AA20+AA24+AA28+AA32+AA36+AA40+AA46+AA50+AA54+AA60+AA64+AA68+AA74+AA78+AA81+AA84+AA88+AA92</f>
        <v>0</v>
      </c>
      <c r="AB97" s="1760"/>
      <c r="AC97" s="1761"/>
      <c r="AD97" s="1759">
        <f>+AD24+AD28+AD32+AD40+AD46+AD50+AD54+AD64+AD68+AD74+AD78+AD92</f>
        <v>0</v>
      </c>
      <c r="AE97" s="1760"/>
      <c r="AF97" s="1761"/>
      <c r="AG97" s="1759">
        <f>+AG24+AG28+AG32+AG36+AG54+AG60+AG64+AG68+AG74+AG78+AG81+AG84+AG88+AG92</f>
        <v>0</v>
      </c>
      <c r="AH97" s="1760"/>
      <c r="AI97" s="1760"/>
      <c r="AJ97" s="1759">
        <f>+AJ20+AJ24+AJ28+AJ32+AJ36+AJ40+AJ46+AJ50+AJ54+AJ60+AJ64+AJ68+AJ74+AJ78+AJ81+AJ84+AJ88+AJ92</f>
        <v>0</v>
      </c>
      <c r="AK97" s="1760"/>
      <c r="AL97" s="1761"/>
      <c r="AM97" s="1759">
        <f>+AM20+AM24+AM28+AM32+AM36+AM40+AM46+AM50+AM54+AM60+AM64+AM68+AM74+AM78+AM81+AM84+AM88+AM92</f>
        <v>0</v>
      </c>
      <c r="AN97" s="1760"/>
      <c r="AO97" s="1761"/>
      <c r="AP97" s="1759">
        <f>+AP20+AP24+AP28+AP32+AP36+AP40+AP46+AP50+AP54+AP60+AP64+AP68+AP74+AP78+AP81+AP84+AP92</f>
        <v>0</v>
      </c>
      <c r="AQ97" s="1760"/>
      <c r="AR97" s="1761"/>
      <c r="AS97" s="1759">
        <f>+AS20+AS24+AS28+AS32+AS36+AS40+AS46+AS50+AS54+AS60+AS64+AS68+AS74+AS78+AS81+AS84+AS88+AS92</f>
        <v>0</v>
      </c>
      <c r="AT97" s="1760"/>
      <c r="AU97" s="1768"/>
    </row>
    <row r="98" spans="1:66" ht="30" customHeight="1">
      <c r="A98" s="875"/>
      <c r="B98" s="922" t="s">
        <v>1040</v>
      </c>
      <c r="C98" s="923"/>
      <c r="D98" s="1771" t="s">
        <v>1041</v>
      </c>
      <c r="E98" s="1771"/>
      <c r="F98" s="1771"/>
      <c r="G98" s="1771"/>
      <c r="H98" s="1771"/>
      <c r="I98" s="1771"/>
      <c r="J98" s="1771"/>
      <c r="K98" s="1771"/>
      <c r="L98" s="1771"/>
      <c r="M98" s="1771"/>
      <c r="N98" s="1771"/>
      <c r="O98" s="1356"/>
      <c r="P98" s="1356"/>
      <c r="Q98" s="903"/>
      <c r="R98" s="903"/>
      <c r="S98" s="903"/>
      <c r="T98" s="903"/>
      <c r="U98" s="916"/>
      <c r="V98" s="1791"/>
      <c r="W98" s="1794"/>
      <c r="X98" s="1763"/>
      <c r="Y98" s="1763"/>
      <c r="Z98" s="1764"/>
      <c r="AA98" s="1762"/>
      <c r="AB98" s="1763"/>
      <c r="AC98" s="1764"/>
      <c r="AD98" s="1762"/>
      <c r="AE98" s="1763"/>
      <c r="AF98" s="1764"/>
      <c r="AG98" s="1762"/>
      <c r="AH98" s="1763"/>
      <c r="AI98" s="1763"/>
      <c r="AJ98" s="1762"/>
      <c r="AK98" s="1763"/>
      <c r="AL98" s="1764"/>
      <c r="AM98" s="1762"/>
      <c r="AN98" s="1763"/>
      <c r="AO98" s="1764"/>
      <c r="AP98" s="1762"/>
      <c r="AQ98" s="1763"/>
      <c r="AR98" s="1764"/>
      <c r="AS98" s="1762"/>
      <c r="AT98" s="1763"/>
      <c r="AU98" s="1769"/>
    </row>
    <row r="99" spans="1:66" ht="30" customHeight="1">
      <c r="A99" s="875"/>
      <c r="B99" s="901"/>
      <c r="C99" s="899"/>
      <c r="D99" s="909" t="s">
        <v>951</v>
      </c>
      <c r="E99" s="907"/>
      <c r="F99" s="905"/>
      <c r="G99" s="905"/>
      <c r="H99" s="905"/>
      <c r="I99" s="905"/>
      <c r="J99" s="905"/>
      <c r="K99" s="905"/>
      <c r="L99" s="905"/>
      <c r="M99" s="905"/>
      <c r="N99" s="905"/>
      <c r="O99" s="905"/>
      <c r="P99" s="905"/>
      <c r="Q99" s="905"/>
      <c r="R99" s="905"/>
      <c r="S99" s="905"/>
      <c r="T99" s="905"/>
      <c r="U99" s="899"/>
      <c r="V99" s="1791"/>
      <c r="W99" s="1794"/>
      <c r="X99" s="1763"/>
      <c r="Y99" s="1763"/>
      <c r="Z99" s="1764"/>
      <c r="AA99" s="1762"/>
      <c r="AB99" s="1763"/>
      <c r="AC99" s="1764"/>
      <c r="AD99" s="1762"/>
      <c r="AE99" s="1763"/>
      <c r="AF99" s="1764"/>
      <c r="AG99" s="1762"/>
      <c r="AH99" s="1763"/>
      <c r="AI99" s="1763"/>
      <c r="AJ99" s="1762"/>
      <c r="AK99" s="1763"/>
      <c r="AL99" s="1764"/>
      <c r="AM99" s="1762"/>
      <c r="AN99" s="1763"/>
      <c r="AO99" s="1764"/>
      <c r="AP99" s="1762"/>
      <c r="AQ99" s="1763"/>
      <c r="AR99" s="1764"/>
      <c r="AS99" s="1762"/>
      <c r="AT99" s="1763"/>
      <c r="AU99" s="1769"/>
    </row>
    <row r="100" spans="1:66" ht="10.199999999999999" customHeight="1">
      <c r="A100" s="875"/>
      <c r="B100" s="896"/>
      <c r="C100" s="897"/>
      <c r="D100" s="926"/>
      <c r="E100" s="926"/>
      <c r="F100" s="899"/>
      <c r="G100" s="899"/>
      <c r="H100" s="899"/>
      <c r="I100" s="899"/>
      <c r="J100" s="899"/>
      <c r="K100" s="899"/>
      <c r="L100" s="899"/>
      <c r="M100" s="899"/>
      <c r="N100" s="899"/>
      <c r="O100" s="899"/>
      <c r="P100" s="899"/>
      <c r="Q100" s="899"/>
      <c r="R100" s="899"/>
      <c r="S100" s="899"/>
      <c r="T100" s="899"/>
      <c r="U100" s="900"/>
      <c r="V100" s="1792"/>
      <c r="W100" s="1795"/>
      <c r="X100" s="1766"/>
      <c r="Y100" s="1766"/>
      <c r="Z100" s="1767"/>
      <c r="AA100" s="1765"/>
      <c r="AB100" s="1766"/>
      <c r="AC100" s="1767"/>
      <c r="AD100" s="1765"/>
      <c r="AE100" s="1766"/>
      <c r="AF100" s="1767"/>
      <c r="AG100" s="1765"/>
      <c r="AH100" s="1766"/>
      <c r="AI100" s="1766"/>
      <c r="AJ100" s="1765"/>
      <c r="AK100" s="1766"/>
      <c r="AL100" s="1767"/>
      <c r="AM100" s="1765"/>
      <c r="AN100" s="1766"/>
      <c r="AO100" s="1767"/>
      <c r="AP100" s="1765"/>
      <c r="AQ100" s="1766"/>
      <c r="AR100" s="1767"/>
      <c r="AS100" s="1765"/>
      <c r="AT100" s="1766"/>
      <c r="AU100" s="1770"/>
    </row>
    <row r="101" spans="1:66" ht="120" customHeight="1">
      <c r="A101" s="875"/>
      <c r="B101" s="1772" t="s">
        <v>1042</v>
      </c>
      <c r="C101" s="1773"/>
      <c r="D101" s="1773"/>
      <c r="E101" s="1774" t="s">
        <v>1043</v>
      </c>
      <c r="F101" s="1774"/>
      <c r="G101" s="1774"/>
      <c r="H101" s="1774"/>
      <c r="I101" s="1774"/>
      <c r="J101" s="1774"/>
      <c r="K101" s="1774"/>
      <c r="L101" s="1774"/>
      <c r="M101" s="1774"/>
      <c r="N101" s="1774"/>
      <c r="O101" s="1774"/>
      <c r="P101" s="1774"/>
      <c r="Q101" s="1774"/>
      <c r="R101" s="1774"/>
      <c r="S101" s="1774"/>
      <c r="T101" s="1774"/>
      <c r="U101" s="1774"/>
      <c r="V101" s="1774"/>
      <c r="W101" s="1774"/>
      <c r="X101" s="1774"/>
      <c r="Y101" s="1775"/>
      <c r="Z101" s="1780">
        <v>19</v>
      </c>
      <c r="AA101" s="927" t="s">
        <v>1044</v>
      </c>
      <c r="AB101" s="1747" t="s">
        <v>1045</v>
      </c>
      <c r="AC101" s="1748"/>
      <c r="AD101" s="928" t="s">
        <v>1046</v>
      </c>
      <c r="AE101" s="1749" t="s">
        <v>1047</v>
      </c>
      <c r="AF101" s="1783"/>
      <c r="AG101" s="928" t="s">
        <v>1048</v>
      </c>
      <c r="AH101" s="1743" t="s">
        <v>1049</v>
      </c>
      <c r="AI101" s="1743"/>
      <c r="AJ101" s="1744"/>
      <c r="AK101" s="1744"/>
      <c r="AL101" s="1744"/>
      <c r="AM101" s="929" t="s">
        <v>1050</v>
      </c>
      <c r="AN101" s="1745" t="s">
        <v>1051</v>
      </c>
      <c r="AO101" s="1746"/>
      <c r="AP101" s="928" t="s">
        <v>1052</v>
      </c>
      <c r="AQ101" s="1747" t="s">
        <v>1053</v>
      </c>
      <c r="AR101" s="1748"/>
      <c r="AS101" s="928" t="s">
        <v>1054</v>
      </c>
      <c r="AT101" s="1749" t="s">
        <v>1055</v>
      </c>
      <c r="AU101" s="1750"/>
    </row>
    <row r="102" spans="1:66" s="872" customFormat="1" ht="37.5" customHeight="1">
      <c r="A102" s="875"/>
      <c r="B102" s="930"/>
      <c r="C102" s="931"/>
      <c r="D102" s="908"/>
      <c r="E102" s="1776"/>
      <c r="F102" s="1776"/>
      <c r="G102" s="1776"/>
      <c r="H102" s="1776"/>
      <c r="I102" s="1776"/>
      <c r="J102" s="1776"/>
      <c r="K102" s="1776"/>
      <c r="L102" s="1776"/>
      <c r="M102" s="1776"/>
      <c r="N102" s="1776"/>
      <c r="O102" s="1776"/>
      <c r="P102" s="1776"/>
      <c r="Q102" s="1776"/>
      <c r="R102" s="1776"/>
      <c r="S102" s="1776"/>
      <c r="T102" s="1776"/>
      <c r="U102" s="1776"/>
      <c r="V102" s="1776"/>
      <c r="W102" s="1776"/>
      <c r="X102" s="1776"/>
      <c r="Y102" s="1777"/>
      <c r="Z102" s="1781"/>
      <c r="AA102" s="1751"/>
      <c r="AB102" s="1752"/>
      <c r="AC102" s="1753"/>
      <c r="AD102" s="1751"/>
      <c r="AE102" s="1752"/>
      <c r="AF102" s="1753"/>
      <c r="AG102" s="1751"/>
      <c r="AH102" s="1752"/>
      <c r="AI102" s="1752"/>
      <c r="AJ102" s="1757"/>
      <c r="AK102" s="1757"/>
      <c r="AL102" s="1757"/>
      <c r="AM102" s="1752"/>
      <c r="AN102" s="1752"/>
      <c r="AO102" s="1753"/>
      <c r="AP102" s="1752"/>
      <c r="AQ102" s="1752"/>
      <c r="AR102" s="1753"/>
      <c r="AS102" s="1784">
        <f>AA102+AD102+AG102+AM102+AP102</f>
        <v>0</v>
      </c>
      <c r="AT102" s="1785"/>
      <c r="AU102" s="1786"/>
    </row>
    <row r="103" spans="1:66" s="872" customFormat="1" ht="30" customHeight="1" thickBot="1">
      <c r="A103" s="875"/>
      <c r="B103" s="932"/>
      <c r="C103" s="933"/>
      <c r="D103" s="934"/>
      <c r="E103" s="1778"/>
      <c r="F103" s="1778"/>
      <c r="G103" s="1778"/>
      <c r="H103" s="1778"/>
      <c r="I103" s="1778"/>
      <c r="J103" s="1778"/>
      <c r="K103" s="1778"/>
      <c r="L103" s="1778"/>
      <c r="M103" s="1778"/>
      <c r="N103" s="1778"/>
      <c r="O103" s="1778"/>
      <c r="P103" s="1778"/>
      <c r="Q103" s="1778"/>
      <c r="R103" s="1778"/>
      <c r="S103" s="1778"/>
      <c r="T103" s="1778"/>
      <c r="U103" s="1778"/>
      <c r="V103" s="1778"/>
      <c r="W103" s="1778"/>
      <c r="X103" s="1778"/>
      <c r="Y103" s="1779"/>
      <c r="Z103" s="1782"/>
      <c r="AA103" s="1754"/>
      <c r="AB103" s="1755"/>
      <c r="AC103" s="1756"/>
      <c r="AD103" s="1754"/>
      <c r="AE103" s="1755"/>
      <c r="AF103" s="1756"/>
      <c r="AG103" s="1754"/>
      <c r="AH103" s="1755"/>
      <c r="AI103" s="1755"/>
      <c r="AJ103" s="1758"/>
      <c r="AK103" s="1758"/>
      <c r="AL103" s="1758"/>
      <c r="AM103" s="1755"/>
      <c r="AN103" s="1755"/>
      <c r="AO103" s="1756"/>
      <c r="AP103" s="1755"/>
      <c r="AQ103" s="1755"/>
      <c r="AR103" s="1756"/>
      <c r="AS103" s="1787"/>
      <c r="AT103" s="1788"/>
      <c r="AU103" s="1789"/>
    </row>
    <row r="104" spans="1:66" s="872" customFormat="1" ht="10.199999999999999" customHeight="1">
      <c r="A104" s="875"/>
      <c r="B104" s="923"/>
      <c r="C104" s="923"/>
      <c r="D104" s="1356"/>
      <c r="E104" s="1356"/>
      <c r="F104" s="1356"/>
      <c r="G104" s="1356"/>
      <c r="H104" s="1356"/>
      <c r="I104" s="1356"/>
      <c r="J104" s="1356"/>
      <c r="K104" s="1356"/>
      <c r="L104" s="1356"/>
      <c r="M104" s="1356"/>
      <c r="N104" s="1356"/>
      <c r="O104" s="1356"/>
      <c r="P104" s="1356"/>
      <c r="Q104" s="1356"/>
      <c r="R104" s="1356"/>
      <c r="S104" s="1356"/>
      <c r="T104" s="1356"/>
      <c r="U104" s="1356"/>
      <c r="V104" s="935"/>
      <c r="W104" s="936"/>
      <c r="X104" s="936"/>
      <c r="Y104" s="936"/>
      <c r="Z104" s="937"/>
      <c r="AA104" s="936"/>
      <c r="AB104" s="936"/>
      <c r="AC104" s="938"/>
      <c r="AD104" s="936"/>
      <c r="AE104" s="936"/>
      <c r="AF104" s="939"/>
      <c r="AG104" s="936"/>
      <c r="AH104" s="936"/>
      <c r="AI104" s="938"/>
      <c r="AJ104" s="936"/>
      <c r="AK104" s="936"/>
      <c r="AL104" s="937"/>
      <c r="AM104" s="936"/>
      <c r="AN104" s="936"/>
      <c r="AO104" s="938"/>
      <c r="AP104" s="936"/>
      <c r="AQ104" s="936"/>
      <c r="AR104" s="939"/>
      <c r="AS104" s="936"/>
      <c r="AT104" s="936"/>
      <c r="AU104" s="938"/>
    </row>
    <row r="105" spans="1:66" ht="30" customHeight="1">
      <c r="A105" s="875"/>
      <c r="B105" s="898" t="s">
        <v>753</v>
      </c>
      <c r="C105" s="898"/>
      <c r="D105" s="940"/>
      <c r="E105" s="940"/>
      <c r="F105" s="940"/>
      <c r="G105" s="940"/>
      <c r="H105" s="940"/>
      <c r="I105" s="940"/>
      <c r="J105" s="940"/>
      <c r="K105" s="940"/>
      <c r="L105" s="940"/>
      <c r="M105" s="940"/>
      <c r="N105" s="940"/>
      <c r="O105" s="940"/>
      <c r="P105" s="940"/>
      <c r="Q105" s="940"/>
      <c r="R105" s="940"/>
      <c r="S105" s="940"/>
      <c r="T105" s="940"/>
      <c r="U105" s="940"/>
      <c r="W105" s="941"/>
      <c r="X105" s="942"/>
      <c r="Y105" s="941"/>
      <c r="Z105" s="941"/>
      <c r="AA105" s="941"/>
      <c r="AB105" s="942"/>
      <c r="AC105" s="941"/>
      <c r="AD105" s="941"/>
      <c r="AE105" s="942"/>
      <c r="AF105" s="941"/>
      <c r="AG105" s="941"/>
      <c r="AH105" s="942"/>
      <c r="AI105" s="941"/>
      <c r="AJ105" s="941"/>
      <c r="AK105" s="942"/>
      <c r="AL105" s="941"/>
      <c r="AM105" s="941"/>
      <c r="AN105" s="942"/>
      <c r="AO105" s="941"/>
      <c r="AP105" s="941"/>
      <c r="AQ105" s="942"/>
      <c r="AR105" s="941"/>
      <c r="AS105" s="941"/>
      <c r="AT105" s="942"/>
      <c r="AU105" s="941"/>
    </row>
    <row r="106" spans="1:66" ht="16.2" customHeight="1">
      <c r="A106" s="875"/>
      <c r="B106" s="943"/>
      <c r="C106" s="943"/>
      <c r="D106" s="935"/>
      <c r="E106" s="935"/>
      <c r="F106" s="935"/>
      <c r="G106" s="935"/>
      <c r="H106" s="935"/>
      <c r="I106" s="935"/>
      <c r="J106" s="935"/>
      <c r="K106" s="935"/>
      <c r="L106" s="935"/>
      <c r="M106" s="935"/>
      <c r="N106" s="935"/>
      <c r="O106" s="935"/>
      <c r="P106" s="935"/>
      <c r="Q106" s="935"/>
      <c r="R106" s="935"/>
      <c r="S106" s="935"/>
      <c r="T106" s="935"/>
      <c r="U106" s="935"/>
      <c r="W106" s="944"/>
      <c r="X106" s="944"/>
      <c r="Y106" s="944"/>
      <c r="Z106" s="944"/>
      <c r="AA106" s="944"/>
      <c r="AB106" s="944"/>
      <c r="AC106" s="944"/>
      <c r="AD106" s="944"/>
      <c r="AE106" s="944"/>
      <c r="AF106" s="944"/>
      <c r="AG106" s="944"/>
      <c r="AH106" s="944"/>
      <c r="AI106" s="944"/>
      <c r="AJ106" s="944"/>
      <c r="AK106" s="944"/>
      <c r="AL106" s="944"/>
      <c r="AM106" s="944"/>
      <c r="AN106" s="944"/>
      <c r="AO106" s="944"/>
      <c r="AP106" s="944"/>
      <c r="AQ106" s="944"/>
      <c r="AR106" s="944"/>
      <c r="AS106" s="944"/>
      <c r="AT106" s="944"/>
      <c r="AU106" s="944"/>
    </row>
    <row r="107" spans="1:66" ht="30" customHeight="1">
      <c r="A107" s="1742">
        <v>6</v>
      </c>
      <c r="B107" s="1742"/>
      <c r="C107" s="1742"/>
      <c r="D107" s="1742"/>
      <c r="E107" s="1742"/>
      <c r="F107" s="1742"/>
      <c r="G107" s="1742"/>
      <c r="H107" s="1742"/>
      <c r="I107" s="1742"/>
      <c r="J107" s="1742"/>
      <c r="K107" s="1742"/>
      <c r="L107" s="1742"/>
      <c r="M107" s="1742"/>
      <c r="N107" s="1742"/>
      <c r="O107" s="1742"/>
      <c r="P107" s="1742"/>
      <c r="Q107" s="1742"/>
      <c r="R107" s="1742"/>
      <c r="S107" s="1742"/>
      <c r="T107" s="1742"/>
      <c r="U107" s="1742"/>
      <c r="V107" s="1742"/>
      <c r="W107" s="1742"/>
      <c r="X107" s="1742"/>
      <c r="Y107" s="1742"/>
      <c r="Z107" s="1742"/>
      <c r="AA107" s="1742"/>
      <c r="AB107" s="1742"/>
      <c r="AC107" s="1742"/>
      <c r="AD107" s="1742"/>
      <c r="AE107" s="1742"/>
      <c r="AF107" s="1742"/>
      <c r="AG107" s="1742"/>
      <c r="AH107" s="1742"/>
      <c r="AI107" s="1742"/>
      <c r="AJ107" s="1742">
        <v>7</v>
      </c>
      <c r="AK107" s="1742"/>
      <c r="AL107" s="1742"/>
      <c r="AM107" s="1742"/>
      <c r="AN107" s="1742"/>
      <c r="AO107" s="1742"/>
      <c r="AP107" s="1742"/>
      <c r="AQ107" s="1742"/>
      <c r="AR107" s="1742"/>
      <c r="AS107" s="1742"/>
      <c r="AT107" s="1742"/>
      <c r="AU107" s="1742"/>
      <c r="AV107" s="945"/>
      <c r="AW107" s="945"/>
      <c r="AX107" s="945"/>
      <c r="AY107" s="945"/>
      <c r="AZ107" s="945"/>
      <c r="BA107" s="945"/>
      <c r="BB107" s="945"/>
      <c r="BC107" s="945"/>
      <c r="BD107" s="945"/>
      <c r="BE107" s="945"/>
      <c r="BF107" s="945"/>
      <c r="BG107" s="945"/>
      <c r="BH107" s="945"/>
      <c r="BI107" s="945"/>
      <c r="BJ107" s="945"/>
      <c r="BK107" s="945"/>
      <c r="BL107" s="945"/>
      <c r="BM107" s="945"/>
      <c r="BN107" s="945"/>
    </row>
    <row r="108" spans="1:66" ht="30" customHeight="1">
      <c r="A108" s="1742"/>
      <c r="B108" s="1742"/>
      <c r="C108" s="1742"/>
      <c r="D108" s="1742"/>
      <c r="E108" s="1742"/>
      <c r="F108" s="1742"/>
      <c r="G108" s="1742"/>
      <c r="H108" s="1742"/>
      <c r="I108" s="1742"/>
      <c r="J108" s="1742"/>
      <c r="K108" s="1742"/>
      <c r="L108" s="1742"/>
      <c r="M108" s="1742"/>
      <c r="N108" s="1742"/>
      <c r="O108" s="1742"/>
      <c r="P108" s="1742"/>
      <c r="Q108" s="1742"/>
      <c r="R108" s="1742"/>
      <c r="S108" s="1742"/>
      <c r="T108" s="1742"/>
      <c r="U108" s="1742"/>
      <c r="V108" s="1742"/>
      <c r="W108" s="1742"/>
      <c r="X108" s="1742"/>
      <c r="Y108" s="1742"/>
      <c r="Z108" s="1742"/>
      <c r="AA108" s="1742"/>
      <c r="AB108" s="1742"/>
      <c r="AC108" s="1742"/>
      <c r="AD108" s="1742"/>
      <c r="AE108" s="1742"/>
      <c r="AF108" s="1742"/>
      <c r="AG108" s="1742"/>
      <c r="AH108" s="1742"/>
      <c r="AI108" s="1742"/>
      <c r="AJ108" s="1742"/>
      <c r="AK108" s="1742"/>
      <c r="AL108" s="1742"/>
      <c r="AM108" s="1742"/>
      <c r="AN108" s="1742"/>
      <c r="AO108" s="1742"/>
      <c r="AP108" s="1742"/>
      <c r="AQ108" s="1742"/>
      <c r="AR108" s="1742"/>
      <c r="AS108" s="1742"/>
      <c r="AT108" s="1742"/>
      <c r="AU108" s="1742"/>
      <c r="AV108" s="945"/>
      <c r="AW108" s="945"/>
      <c r="AX108" s="945"/>
      <c r="AY108" s="945"/>
      <c r="AZ108" s="945"/>
      <c r="BA108" s="945"/>
      <c r="BB108" s="945"/>
      <c r="BC108" s="945"/>
      <c r="BD108" s="945"/>
      <c r="BE108" s="945"/>
      <c r="BF108" s="945"/>
      <c r="BG108" s="945"/>
      <c r="BH108" s="945"/>
      <c r="BI108" s="945"/>
      <c r="BJ108" s="945"/>
      <c r="BK108" s="945"/>
      <c r="BL108" s="945"/>
      <c r="BM108" s="945"/>
      <c r="BN108" s="945"/>
    </row>
    <row r="109" spans="1:66" ht="12.75" customHeight="1">
      <c r="W109" s="941"/>
      <c r="X109" s="941"/>
      <c r="Y109" s="941"/>
      <c r="Z109" s="941"/>
      <c r="AA109" s="941"/>
      <c r="AB109" s="941"/>
      <c r="AC109" s="941"/>
      <c r="AD109" s="941"/>
      <c r="AE109" s="941"/>
      <c r="AF109" s="941"/>
      <c r="AG109" s="941"/>
      <c r="AH109" s="941"/>
      <c r="AI109" s="941"/>
      <c r="AJ109" s="941"/>
      <c r="AK109" s="941"/>
      <c r="AL109" s="941"/>
      <c r="AM109" s="941"/>
      <c r="AN109" s="941"/>
      <c r="AO109" s="941"/>
      <c r="AP109" s="941"/>
      <c r="AQ109" s="941"/>
      <c r="AR109" s="941"/>
      <c r="AS109" s="941"/>
      <c r="AT109" s="941"/>
      <c r="AU109" s="941"/>
    </row>
    <row r="110" spans="1:66" ht="12.75" customHeight="1">
      <c r="W110" s="941"/>
      <c r="X110" s="941"/>
      <c r="Y110" s="941"/>
      <c r="Z110" s="941"/>
      <c r="AA110" s="941"/>
      <c r="AB110" s="941"/>
      <c r="AC110" s="941"/>
      <c r="AD110" s="941"/>
      <c r="AE110" s="941"/>
      <c r="AF110" s="941"/>
      <c r="AG110" s="941"/>
      <c r="AH110" s="941"/>
      <c r="AI110" s="941"/>
      <c r="AJ110" s="941"/>
      <c r="AK110" s="941"/>
      <c r="AL110" s="941"/>
      <c r="AM110" s="941"/>
      <c r="AN110" s="941"/>
      <c r="AO110" s="941"/>
      <c r="AP110" s="941"/>
      <c r="AQ110" s="941"/>
      <c r="AR110" s="941"/>
      <c r="AS110" s="941"/>
      <c r="AT110" s="941"/>
      <c r="AU110" s="941"/>
    </row>
    <row r="111" spans="1:66" ht="12.75" customHeight="1">
      <c r="W111" s="941"/>
      <c r="X111" s="941"/>
      <c r="Y111" s="941"/>
      <c r="Z111" s="941"/>
      <c r="AA111" s="941"/>
      <c r="AB111" s="941"/>
      <c r="AC111" s="941"/>
      <c r="AD111" s="941"/>
      <c r="AE111" s="941"/>
      <c r="AF111" s="941"/>
      <c r="AG111" s="941"/>
      <c r="AH111" s="941"/>
      <c r="AI111" s="941"/>
      <c r="AJ111" s="941"/>
      <c r="AK111" s="941"/>
      <c r="AL111" s="941"/>
      <c r="AM111" s="941"/>
      <c r="AN111" s="941"/>
      <c r="AO111" s="941"/>
      <c r="AP111" s="941"/>
      <c r="AQ111" s="941"/>
      <c r="AR111" s="941"/>
      <c r="AS111" s="941"/>
      <c r="AT111" s="941"/>
      <c r="AU111" s="941"/>
    </row>
    <row r="112" spans="1:66" ht="12.75" customHeight="1">
      <c r="W112" s="941"/>
      <c r="X112" s="941"/>
      <c r="Y112" s="941"/>
      <c r="Z112" s="941"/>
      <c r="AA112" s="941"/>
      <c r="AB112" s="941"/>
      <c r="AC112" s="941"/>
      <c r="AD112" s="941"/>
      <c r="AE112" s="941"/>
      <c r="AF112" s="941"/>
      <c r="AG112" s="941"/>
      <c r="AH112" s="941"/>
      <c r="AI112" s="941"/>
      <c r="AJ112" s="941"/>
      <c r="AK112" s="941"/>
      <c r="AL112" s="941"/>
      <c r="AM112" s="941"/>
      <c r="AN112" s="941"/>
      <c r="AO112" s="941"/>
      <c r="AP112" s="941"/>
      <c r="AQ112" s="941"/>
      <c r="AR112" s="941"/>
      <c r="AS112" s="941"/>
      <c r="AT112" s="941"/>
      <c r="AU112" s="941"/>
    </row>
  </sheetData>
  <mergeCells count="236">
    <mergeCell ref="AS4:AU16"/>
    <mergeCell ref="AA7:AF10"/>
    <mergeCell ref="AG7:AI16"/>
    <mergeCell ref="B11:V13"/>
    <mergeCell ref="AA11:AC16"/>
    <mergeCell ref="AD11:AF16"/>
    <mergeCell ref="W2:AI2"/>
    <mergeCell ref="AJ2:AU2"/>
    <mergeCell ref="J3:P8"/>
    <mergeCell ref="W3:AI3"/>
    <mergeCell ref="AJ3:AU3"/>
    <mergeCell ref="W4:Z16"/>
    <mergeCell ref="AA4:AI6"/>
    <mergeCell ref="AJ4:AL16"/>
    <mergeCell ref="AM4:AO16"/>
    <mergeCell ref="AP4:AR16"/>
    <mergeCell ref="AA24:AC27"/>
    <mergeCell ref="AD24:AF27"/>
    <mergeCell ref="AG24:AI27"/>
    <mergeCell ref="AJ24:AL27"/>
    <mergeCell ref="AM24:AO27"/>
    <mergeCell ref="AP24:AR27"/>
    <mergeCell ref="AP17:AR19"/>
    <mergeCell ref="AS17:AU19"/>
    <mergeCell ref="V20:V23"/>
    <mergeCell ref="W20:Z23"/>
    <mergeCell ref="AA20:AC23"/>
    <mergeCell ref="AD20:AF23"/>
    <mergeCell ref="AG20:AI23"/>
    <mergeCell ref="AJ20:AL23"/>
    <mergeCell ref="AM20:AO23"/>
    <mergeCell ref="AP20:AR23"/>
    <mergeCell ref="W17:Z19"/>
    <mergeCell ref="AA17:AC19"/>
    <mergeCell ref="AD17:AF19"/>
    <mergeCell ref="AG17:AI19"/>
    <mergeCell ref="AJ17:AL19"/>
    <mergeCell ref="AM17:AO19"/>
    <mergeCell ref="AS20:AU23"/>
    <mergeCell ref="AS36:AU39"/>
    <mergeCell ref="F29:U29"/>
    <mergeCell ref="V32:V35"/>
    <mergeCell ref="W32:Z35"/>
    <mergeCell ref="AA32:AC35"/>
    <mergeCell ref="AD32:AF35"/>
    <mergeCell ref="AG32:AI35"/>
    <mergeCell ref="AS24:AU27"/>
    <mergeCell ref="V28:V31"/>
    <mergeCell ref="W28:Z31"/>
    <mergeCell ref="AA28:AC31"/>
    <mergeCell ref="AD28:AF31"/>
    <mergeCell ref="AG28:AI31"/>
    <mergeCell ref="AJ28:AL31"/>
    <mergeCell ref="AM28:AO31"/>
    <mergeCell ref="AP28:AR31"/>
    <mergeCell ref="AS28:AU31"/>
    <mergeCell ref="AJ32:AL35"/>
    <mergeCell ref="AM32:AO35"/>
    <mergeCell ref="AP32:AR35"/>
    <mergeCell ref="AS32:AU35"/>
    <mergeCell ref="F24:T24"/>
    <mergeCell ref="V24:V27"/>
    <mergeCell ref="W24:Z27"/>
    <mergeCell ref="F37:U37"/>
    <mergeCell ref="V40:V45"/>
    <mergeCell ref="W40:Z45"/>
    <mergeCell ref="AA40:AC45"/>
    <mergeCell ref="AD40:AF45"/>
    <mergeCell ref="AG40:AI45"/>
    <mergeCell ref="AJ40:AL45"/>
    <mergeCell ref="AM40:AO45"/>
    <mergeCell ref="AP40:AR45"/>
    <mergeCell ref="V36:V39"/>
    <mergeCell ref="W36:Z39"/>
    <mergeCell ref="AA36:AC39"/>
    <mergeCell ref="AD36:AF39"/>
    <mergeCell ref="AG36:AI39"/>
    <mergeCell ref="AJ36:AL39"/>
    <mergeCell ref="AM36:AO39"/>
    <mergeCell ref="AP36:AR39"/>
    <mergeCell ref="AS40:AU45"/>
    <mergeCell ref="F43:U43"/>
    <mergeCell ref="F46:U46"/>
    <mergeCell ref="V46:V49"/>
    <mergeCell ref="W46:Z49"/>
    <mergeCell ref="AA46:AC49"/>
    <mergeCell ref="AD46:AF49"/>
    <mergeCell ref="AG46:AI49"/>
    <mergeCell ref="AJ46:AL49"/>
    <mergeCell ref="AM46:AO49"/>
    <mergeCell ref="AP46:AR49"/>
    <mergeCell ref="AS46:AU49"/>
    <mergeCell ref="AS54:AU59"/>
    <mergeCell ref="F55:U55"/>
    <mergeCell ref="F57:U57"/>
    <mergeCell ref="AJ50:AL53"/>
    <mergeCell ref="AM50:AO53"/>
    <mergeCell ref="AP50:AR53"/>
    <mergeCell ref="AS50:AU53"/>
    <mergeCell ref="F52:R52"/>
    <mergeCell ref="V54:V59"/>
    <mergeCell ref="W54:Z59"/>
    <mergeCell ref="AA54:AC59"/>
    <mergeCell ref="AD54:AF59"/>
    <mergeCell ref="AG54:AI59"/>
    <mergeCell ref="F50:U50"/>
    <mergeCell ref="V50:V53"/>
    <mergeCell ref="W50:Z53"/>
    <mergeCell ref="AA50:AC53"/>
    <mergeCell ref="AD50:AF53"/>
    <mergeCell ref="AG50:AI53"/>
    <mergeCell ref="AJ54:AL59"/>
    <mergeCell ref="AM54:AO59"/>
    <mergeCell ref="AP54:AR59"/>
    <mergeCell ref="AP60:AR63"/>
    <mergeCell ref="AS60:AU63"/>
    <mergeCell ref="F61:U61"/>
    <mergeCell ref="V61:V63"/>
    <mergeCell ref="W64:Z67"/>
    <mergeCell ref="AA64:AC67"/>
    <mergeCell ref="AD64:AF67"/>
    <mergeCell ref="AG64:AI67"/>
    <mergeCell ref="AJ64:AL67"/>
    <mergeCell ref="AM64:AO67"/>
    <mergeCell ref="W60:Z63"/>
    <mergeCell ref="AA60:AC63"/>
    <mergeCell ref="AD60:AF63"/>
    <mergeCell ref="AG60:AI63"/>
    <mergeCell ref="AJ60:AL63"/>
    <mergeCell ref="AM60:AO63"/>
    <mergeCell ref="AP64:AR67"/>
    <mergeCell ref="AS64:AU67"/>
    <mergeCell ref="F65:U65"/>
    <mergeCell ref="V65:V67"/>
    <mergeCell ref="AJ68:AL73"/>
    <mergeCell ref="AM68:AO73"/>
    <mergeCell ref="AP78:AR80"/>
    <mergeCell ref="AS78:AU80"/>
    <mergeCell ref="F79:U79"/>
    <mergeCell ref="AJ74:AL77"/>
    <mergeCell ref="AM74:AO77"/>
    <mergeCell ref="AP74:AR77"/>
    <mergeCell ref="AS74:AU77"/>
    <mergeCell ref="F75:Q75"/>
    <mergeCell ref="F78:U78"/>
    <mergeCell ref="V78:V80"/>
    <mergeCell ref="W78:Z80"/>
    <mergeCell ref="AA78:AC80"/>
    <mergeCell ref="AD78:AF80"/>
    <mergeCell ref="AG78:AI80"/>
    <mergeCell ref="AJ78:AL80"/>
    <mergeCell ref="AM78:AO80"/>
    <mergeCell ref="AP68:AR73"/>
    <mergeCell ref="AS68:AU73"/>
    <mergeCell ref="F69:U69"/>
    <mergeCell ref="F72:U72"/>
    <mergeCell ref="V74:V77"/>
    <mergeCell ref="W74:Z77"/>
    <mergeCell ref="AA74:AC77"/>
    <mergeCell ref="AD74:AF77"/>
    <mergeCell ref="AG74:AI77"/>
    <mergeCell ref="V68:V73"/>
    <mergeCell ref="W68:Z73"/>
    <mergeCell ref="AA68:AC73"/>
    <mergeCell ref="AD68:AF73"/>
    <mergeCell ref="AG68:AI73"/>
    <mergeCell ref="D81:U81"/>
    <mergeCell ref="V81:V83"/>
    <mergeCell ref="W81:Z83"/>
    <mergeCell ref="AA81:AC83"/>
    <mergeCell ref="AD81:AF83"/>
    <mergeCell ref="AG81:AI83"/>
    <mergeCell ref="AP81:AR83"/>
    <mergeCell ref="AS81:AU83"/>
    <mergeCell ref="V84:V87"/>
    <mergeCell ref="W84:Z87"/>
    <mergeCell ref="AA84:AC87"/>
    <mergeCell ref="AD84:AF87"/>
    <mergeCell ref="AG84:AI87"/>
    <mergeCell ref="AJ84:AL87"/>
    <mergeCell ref="AM84:AO87"/>
    <mergeCell ref="AP84:AR87"/>
    <mergeCell ref="AS84:AU87"/>
    <mergeCell ref="AJ81:AL83"/>
    <mergeCell ref="AM81:AO83"/>
    <mergeCell ref="AJ92:AL96"/>
    <mergeCell ref="AM92:AO96"/>
    <mergeCell ref="AP92:AR96"/>
    <mergeCell ref="AS92:AU96"/>
    <mergeCell ref="F85:T85"/>
    <mergeCell ref="W88:Z91"/>
    <mergeCell ref="AA88:AC91"/>
    <mergeCell ref="AD88:AF91"/>
    <mergeCell ref="AG88:AI91"/>
    <mergeCell ref="AJ88:AL91"/>
    <mergeCell ref="AM88:AO91"/>
    <mergeCell ref="AP88:AR91"/>
    <mergeCell ref="AS88:AU91"/>
    <mergeCell ref="F89:U89"/>
    <mergeCell ref="V89:V91"/>
    <mergeCell ref="D93:U93"/>
    <mergeCell ref="D95:O96"/>
    <mergeCell ref="V92:V96"/>
    <mergeCell ref="W92:Z96"/>
    <mergeCell ref="AA92:AC96"/>
    <mergeCell ref="AD92:AF96"/>
    <mergeCell ref="AG92:AI96"/>
    <mergeCell ref="AP97:AR100"/>
    <mergeCell ref="AS97:AU100"/>
    <mergeCell ref="D98:N98"/>
    <mergeCell ref="B101:D101"/>
    <mergeCell ref="E101:Y103"/>
    <mergeCell ref="Z101:Z103"/>
    <mergeCell ref="AB101:AC101"/>
    <mergeCell ref="AE101:AF101"/>
    <mergeCell ref="AP102:AR103"/>
    <mergeCell ref="AS102:AU103"/>
    <mergeCell ref="V97:V100"/>
    <mergeCell ref="W97:Z100"/>
    <mergeCell ref="AA97:AC100"/>
    <mergeCell ref="AD97:AF100"/>
    <mergeCell ref="AG97:AI100"/>
    <mergeCell ref="AJ97:AL100"/>
    <mergeCell ref="AM97:AO100"/>
    <mergeCell ref="A107:AI108"/>
    <mergeCell ref="AJ107:AU108"/>
    <mergeCell ref="AH101:AI101"/>
    <mergeCell ref="AJ101:AL101"/>
    <mergeCell ref="AN101:AO101"/>
    <mergeCell ref="AQ101:AR101"/>
    <mergeCell ref="AT101:AU101"/>
    <mergeCell ref="AA102:AC103"/>
    <mergeCell ref="AD102:AF103"/>
    <mergeCell ref="AG102:AI103"/>
    <mergeCell ref="AJ102:AL103"/>
    <mergeCell ref="AM102:AO103"/>
  </mergeCells>
  <printOptions horizontalCentered="1"/>
  <pageMargins left="0.23622047244094491" right="0.23622047244094491" top="0.51181102362204722" bottom="0.51181102362204722" header="0" footer="0"/>
  <pageSetup paperSize="9" scale="20"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tabColor rgb="FFFFC000"/>
  </sheetPr>
  <dimension ref="A1:R99"/>
  <sheetViews>
    <sheetView view="pageBreakPreview" topLeftCell="A67" zoomScale="40" zoomScaleNormal="70" zoomScaleSheetLayoutView="40" workbookViewId="0">
      <selection activeCell="L11" sqref="L11:M31"/>
    </sheetView>
  </sheetViews>
  <sheetFormatPr defaultColWidth="72.44140625" defaultRowHeight="34.200000000000003"/>
  <cols>
    <col min="1" max="3" width="3.5546875" style="946" customWidth="1"/>
    <col min="4" max="5" width="5.5546875" style="946" customWidth="1"/>
    <col min="6" max="6" width="7.44140625" style="946" customWidth="1"/>
    <col min="7" max="7" width="8.44140625" style="946" customWidth="1"/>
    <col min="8" max="8" width="7.109375" style="946" customWidth="1"/>
    <col min="9" max="9" width="19" style="946" customWidth="1"/>
    <col min="10" max="10" width="30.44140625" style="946" customWidth="1"/>
    <col min="11" max="11" width="8.88671875" style="947" customWidth="1"/>
    <col min="12" max="14" width="37.44140625" style="946" customWidth="1"/>
    <col min="15" max="18" width="52.44140625" style="946" customWidth="1"/>
    <col min="19" max="240" width="72.44140625" style="946"/>
    <col min="241" max="241" width="4.88671875" style="946" customWidth="1"/>
    <col min="242" max="242" width="2.44140625" style="946" customWidth="1"/>
    <col min="243" max="243" width="4.44140625" style="946" customWidth="1"/>
    <col min="244" max="245" width="3.44140625" style="946" customWidth="1"/>
    <col min="246" max="246" width="4.88671875" style="946" customWidth="1"/>
    <col min="247" max="247" width="7.44140625" style="946" customWidth="1"/>
    <col min="248" max="248" width="11.44140625" style="946" customWidth="1"/>
    <col min="249" max="249" width="5.5546875" style="946" customWidth="1"/>
    <col min="250" max="250" width="47.44140625" style="946" customWidth="1"/>
    <col min="251" max="251" width="12.88671875" style="946" customWidth="1"/>
    <col min="252" max="252" width="6.44140625" style="946" customWidth="1"/>
    <col min="253" max="253" width="14.44140625" style="946" customWidth="1"/>
    <col min="254" max="254" width="11.109375" style="946" customWidth="1"/>
    <col min="255" max="255" width="16.88671875" style="946" customWidth="1"/>
    <col min="256" max="256" width="12.44140625" style="946" customWidth="1"/>
    <col min="257" max="257" width="17.5546875" style="946" customWidth="1"/>
    <col min="258" max="258" width="22.44140625" style="946" bestFit="1" customWidth="1"/>
    <col min="259" max="259" width="13.5546875" style="946" customWidth="1"/>
    <col min="260" max="260" width="16.88671875" style="946" customWidth="1"/>
    <col min="261" max="261" width="12.44140625" style="946" customWidth="1"/>
    <col min="262" max="262" width="17.44140625" style="946" customWidth="1"/>
    <col min="263" max="263" width="20.5546875" style="946" bestFit="1" customWidth="1"/>
    <col min="264" max="264" width="22.5546875" style="946" bestFit="1" customWidth="1"/>
    <col min="265" max="265" width="15.44140625" style="946" customWidth="1"/>
    <col min="266" max="266" width="8.88671875" style="946" customWidth="1"/>
    <col min="267" max="267" width="58.44140625" style="946" customWidth="1"/>
    <col min="268" max="496" width="72.44140625" style="946"/>
    <col min="497" max="497" width="4.88671875" style="946" customWidth="1"/>
    <col min="498" max="498" width="2.44140625" style="946" customWidth="1"/>
    <col min="499" max="499" width="4.44140625" style="946" customWidth="1"/>
    <col min="500" max="501" width="3.44140625" style="946" customWidth="1"/>
    <col min="502" max="502" width="4.88671875" style="946" customWidth="1"/>
    <col min="503" max="503" width="7.44140625" style="946" customWidth="1"/>
    <col min="504" max="504" width="11.44140625" style="946" customWidth="1"/>
    <col min="505" max="505" width="5.5546875" style="946" customWidth="1"/>
    <col min="506" max="506" width="47.44140625" style="946" customWidth="1"/>
    <col min="507" max="507" width="12.88671875" style="946" customWidth="1"/>
    <col min="508" max="508" width="6.44140625" style="946" customWidth="1"/>
    <col min="509" max="509" width="14.44140625" style="946" customWidth="1"/>
    <col min="510" max="510" width="11.109375" style="946" customWidth="1"/>
    <col min="511" max="511" width="16.88671875" style="946" customWidth="1"/>
    <col min="512" max="512" width="12.44140625" style="946" customWidth="1"/>
    <col min="513" max="513" width="17.5546875" style="946" customWidth="1"/>
    <col min="514" max="514" width="22.44140625" style="946" bestFit="1" customWidth="1"/>
    <col min="515" max="515" width="13.5546875" style="946" customWidth="1"/>
    <col min="516" max="516" width="16.88671875" style="946" customWidth="1"/>
    <col min="517" max="517" width="12.44140625" style="946" customWidth="1"/>
    <col min="518" max="518" width="17.44140625" style="946" customWidth="1"/>
    <col min="519" max="519" width="20.5546875" style="946" bestFit="1" customWidth="1"/>
    <col min="520" max="520" width="22.5546875" style="946" bestFit="1" customWidth="1"/>
    <col min="521" max="521" width="15.44140625" style="946" customWidth="1"/>
    <col min="522" max="522" width="8.88671875" style="946" customWidth="1"/>
    <col min="523" max="523" width="58.44140625" style="946" customWidth="1"/>
    <col min="524" max="752" width="72.44140625" style="946"/>
    <col min="753" max="753" width="4.88671875" style="946" customWidth="1"/>
    <col min="754" max="754" width="2.44140625" style="946" customWidth="1"/>
    <col min="755" max="755" width="4.44140625" style="946" customWidth="1"/>
    <col min="756" max="757" width="3.44140625" style="946" customWidth="1"/>
    <col min="758" max="758" width="4.88671875" style="946" customWidth="1"/>
    <col min="759" max="759" width="7.44140625" style="946" customWidth="1"/>
    <col min="760" max="760" width="11.44140625" style="946" customWidth="1"/>
    <col min="761" max="761" width="5.5546875" style="946" customWidth="1"/>
    <col min="762" max="762" width="47.44140625" style="946" customWidth="1"/>
    <col min="763" max="763" width="12.88671875" style="946" customWidth="1"/>
    <col min="764" max="764" width="6.44140625" style="946" customWidth="1"/>
    <col min="765" max="765" width="14.44140625" style="946" customWidth="1"/>
    <col min="766" max="766" width="11.109375" style="946" customWidth="1"/>
    <col min="767" max="767" width="16.88671875" style="946" customWidth="1"/>
    <col min="768" max="768" width="12.44140625" style="946" customWidth="1"/>
    <col min="769" max="769" width="17.5546875" style="946" customWidth="1"/>
    <col min="770" max="770" width="22.44140625" style="946" bestFit="1" customWidth="1"/>
    <col min="771" max="771" width="13.5546875" style="946" customWidth="1"/>
    <col min="772" max="772" width="16.88671875" style="946" customWidth="1"/>
    <col min="773" max="773" width="12.44140625" style="946" customWidth="1"/>
    <col min="774" max="774" width="17.44140625" style="946" customWidth="1"/>
    <col min="775" max="775" width="20.5546875" style="946" bestFit="1" customWidth="1"/>
    <col min="776" max="776" width="22.5546875" style="946" bestFit="1" customWidth="1"/>
    <col min="777" max="777" width="15.44140625" style="946" customWidth="1"/>
    <col min="778" max="778" width="8.88671875" style="946" customWidth="1"/>
    <col min="779" max="779" width="58.44140625" style="946" customWidth="1"/>
    <col min="780" max="1008" width="72.44140625" style="946"/>
    <col min="1009" max="1009" width="4.88671875" style="946" customWidth="1"/>
    <col min="1010" max="1010" width="2.44140625" style="946" customWidth="1"/>
    <col min="1011" max="1011" width="4.44140625" style="946" customWidth="1"/>
    <col min="1012" max="1013" width="3.44140625" style="946" customWidth="1"/>
    <col min="1014" max="1014" width="4.88671875" style="946" customWidth="1"/>
    <col min="1015" max="1015" width="7.44140625" style="946" customWidth="1"/>
    <col min="1016" max="1016" width="11.44140625" style="946" customWidth="1"/>
    <col min="1017" max="1017" width="5.5546875" style="946" customWidth="1"/>
    <col min="1018" max="1018" width="47.44140625" style="946" customWidth="1"/>
    <col min="1019" max="1019" width="12.88671875" style="946" customWidth="1"/>
    <col min="1020" max="1020" width="6.44140625" style="946" customWidth="1"/>
    <col min="1021" max="1021" width="14.44140625" style="946" customWidth="1"/>
    <col min="1022" max="1022" width="11.109375" style="946" customWidth="1"/>
    <col min="1023" max="1023" width="16.88671875" style="946" customWidth="1"/>
    <col min="1024" max="1024" width="12.44140625" style="946" customWidth="1"/>
    <col min="1025" max="1025" width="17.5546875" style="946" customWidth="1"/>
    <col min="1026" max="1026" width="22.44140625" style="946" bestFit="1" customWidth="1"/>
    <col min="1027" max="1027" width="13.5546875" style="946" customWidth="1"/>
    <col min="1028" max="1028" width="16.88671875" style="946" customWidth="1"/>
    <col min="1029" max="1029" width="12.44140625" style="946" customWidth="1"/>
    <col min="1030" max="1030" width="17.44140625" style="946" customWidth="1"/>
    <col min="1031" max="1031" width="20.5546875" style="946" bestFit="1" customWidth="1"/>
    <col min="1032" max="1032" width="22.5546875" style="946" bestFit="1" customWidth="1"/>
    <col min="1033" max="1033" width="15.44140625" style="946" customWidth="1"/>
    <col min="1034" max="1034" width="8.88671875" style="946" customWidth="1"/>
    <col min="1035" max="1035" width="58.44140625" style="946" customWidth="1"/>
    <col min="1036" max="1264" width="72.44140625" style="946"/>
    <col min="1265" max="1265" width="4.88671875" style="946" customWidth="1"/>
    <col min="1266" max="1266" width="2.44140625" style="946" customWidth="1"/>
    <col min="1267" max="1267" width="4.44140625" style="946" customWidth="1"/>
    <col min="1268" max="1269" width="3.44140625" style="946" customWidth="1"/>
    <col min="1270" max="1270" width="4.88671875" style="946" customWidth="1"/>
    <col min="1271" max="1271" width="7.44140625" style="946" customWidth="1"/>
    <col min="1272" max="1272" width="11.44140625" style="946" customWidth="1"/>
    <col min="1273" max="1273" width="5.5546875" style="946" customWidth="1"/>
    <col min="1274" max="1274" width="47.44140625" style="946" customWidth="1"/>
    <col min="1275" max="1275" width="12.88671875" style="946" customWidth="1"/>
    <col min="1276" max="1276" width="6.44140625" style="946" customWidth="1"/>
    <col min="1277" max="1277" width="14.44140625" style="946" customWidth="1"/>
    <col min="1278" max="1278" width="11.109375" style="946" customWidth="1"/>
    <col min="1279" max="1279" width="16.88671875" style="946" customWidth="1"/>
    <col min="1280" max="1280" width="12.44140625" style="946" customWidth="1"/>
    <col min="1281" max="1281" width="17.5546875" style="946" customWidth="1"/>
    <col min="1282" max="1282" width="22.44140625" style="946" bestFit="1" customWidth="1"/>
    <col min="1283" max="1283" width="13.5546875" style="946" customWidth="1"/>
    <col min="1284" max="1284" width="16.88671875" style="946" customWidth="1"/>
    <col min="1285" max="1285" width="12.44140625" style="946" customWidth="1"/>
    <col min="1286" max="1286" width="17.44140625" style="946" customWidth="1"/>
    <col min="1287" max="1287" width="20.5546875" style="946" bestFit="1" customWidth="1"/>
    <col min="1288" max="1288" width="22.5546875" style="946" bestFit="1" customWidth="1"/>
    <col min="1289" max="1289" width="15.44140625" style="946" customWidth="1"/>
    <col min="1290" max="1290" width="8.88671875" style="946" customWidth="1"/>
    <col min="1291" max="1291" width="58.44140625" style="946" customWidth="1"/>
    <col min="1292" max="1520" width="72.44140625" style="946"/>
    <col min="1521" max="1521" width="4.88671875" style="946" customWidth="1"/>
    <col min="1522" max="1522" width="2.44140625" style="946" customWidth="1"/>
    <col min="1523" max="1523" width="4.44140625" style="946" customWidth="1"/>
    <col min="1524" max="1525" width="3.44140625" style="946" customWidth="1"/>
    <col min="1526" max="1526" width="4.88671875" style="946" customWidth="1"/>
    <col min="1527" max="1527" width="7.44140625" style="946" customWidth="1"/>
    <col min="1528" max="1528" width="11.44140625" style="946" customWidth="1"/>
    <col min="1529" max="1529" width="5.5546875" style="946" customWidth="1"/>
    <col min="1530" max="1530" width="47.44140625" style="946" customWidth="1"/>
    <col min="1531" max="1531" width="12.88671875" style="946" customWidth="1"/>
    <col min="1532" max="1532" width="6.44140625" style="946" customWidth="1"/>
    <col min="1533" max="1533" width="14.44140625" style="946" customWidth="1"/>
    <col min="1534" max="1534" width="11.109375" style="946" customWidth="1"/>
    <col min="1535" max="1535" width="16.88671875" style="946" customWidth="1"/>
    <col min="1536" max="1536" width="12.44140625" style="946" customWidth="1"/>
    <col min="1537" max="1537" width="17.5546875" style="946" customWidth="1"/>
    <col min="1538" max="1538" width="22.44140625" style="946" bestFit="1" customWidth="1"/>
    <col min="1539" max="1539" width="13.5546875" style="946" customWidth="1"/>
    <col min="1540" max="1540" width="16.88671875" style="946" customWidth="1"/>
    <col min="1541" max="1541" width="12.44140625" style="946" customWidth="1"/>
    <col min="1542" max="1542" width="17.44140625" style="946" customWidth="1"/>
    <col min="1543" max="1543" width="20.5546875" style="946" bestFit="1" customWidth="1"/>
    <col min="1544" max="1544" width="22.5546875" style="946" bestFit="1" customWidth="1"/>
    <col min="1545" max="1545" width="15.44140625" style="946" customWidth="1"/>
    <col min="1546" max="1546" width="8.88671875" style="946" customWidth="1"/>
    <col min="1547" max="1547" width="58.44140625" style="946" customWidth="1"/>
    <col min="1548" max="1776" width="72.44140625" style="946"/>
    <col min="1777" max="1777" width="4.88671875" style="946" customWidth="1"/>
    <col min="1778" max="1778" width="2.44140625" style="946" customWidth="1"/>
    <col min="1779" max="1779" width="4.44140625" style="946" customWidth="1"/>
    <col min="1780" max="1781" width="3.44140625" style="946" customWidth="1"/>
    <col min="1782" max="1782" width="4.88671875" style="946" customWidth="1"/>
    <col min="1783" max="1783" width="7.44140625" style="946" customWidth="1"/>
    <col min="1784" max="1784" width="11.44140625" style="946" customWidth="1"/>
    <col min="1785" max="1785" width="5.5546875" style="946" customWidth="1"/>
    <col min="1786" max="1786" width="47.44140625" style="946" customWidth="1"/>
    <col min="1787" max="1787" width="12.88671875" style="946" customWidth="1"/>
    <col min="1788" max="1788" width="6.44140625" style="946" customWidth="1"/>
    <col min="1789" max="1789" width="14.44140625" style="946" customWidth="1"/>
    <col min="1790" max="1790" width="11.109375" style="946" customWidth="1"/>
    <col min="1791" max="1791" width="16.88671875" style="946" customWidth="1"/>
    <col min="1792" max="1792" width="12.44140625" style="946" customWidth="1"/>
    <col min="1793" max="1793" width="17.5546875" style="946" customWidth="1"/>
    <col min="1794" max="1794" width="22.44140625" style="946" bestFit="1" customWidth="1"/>
    <col min="1795" max="1795" width="13.5546875" style="946" customWidth="1"/>
    <col min="1796" max="1796" width="16.88671875" style="946" customWidth="1"/>
    <col min="1797" max="1797" width="12.44140625" style="946" customWidth="1"/>
    <col min="1798" max="1798" width="17.44140625" style="946" customWidth="1"/>
    <col min="1799" max="1799" width="20.5546875" style="946" bestFit="1" customWidth="1"/>
    <col min="1800" max="1800" width="22.5546875" style="946" bestFit="1" customWidth="1"/>
    <col min="1801" max="1801" width="15.44140625" style="946" customWidth="1"/>
    <col min="1802" max="1802" width="8.88671875" style="946" customWidth="1"/>
    <col min="1803" max="1803" width="58.44140625" style="946" customWidth="1"/>
    <col min="1804" max="2032" width="72.44140625" style="946"/>
    <col min="2033" max="2033" width="4.88671875" style="946" customWidth="1"/>
    <col min="2034" max="2034" width="2.44140625" style="946" customWidth="1"/>
    <col min="2035" max="2035" width="4.44140625" style="946" customWidth="1"/>
    <col min="2036" max="2037" width="3.44140625" style="946" customWidth="1"/>
    <col min="2038" max="2038" width="4.88671875" style="946" customWidth="1"/>
    <col min="2039" max="2039" width="7.44140625" style="946" customWidth="1"/>
    <col min="2040" max="2040" width="11.44140625" style="946" customWidth="1"/>
    <col min="2041" max="2041" width="5.5546875" style="946" customWidth="1"/>
    <col min="2042" max="2042" width="47.44140625" style="946" customWidth="1"/>
    <col min="2043" max="2043" width="12.88671875" style="946" customWidth="1"/>
    <col min="2044" max="2044" width="6.44140625" style="946" customWidth="1"/>
    <col min="2045" max="2045" width="14.44140625" style="946" customWidth="1"/>
    <col min="2046" max="2046" width="11.109375" style="946" customWidth="1"/>
    <col min="2047" max="2047" width="16.88671875" style="946" customWidth="1"/>
    <col min="2048" max="2048" width="12.44140625" style="946" customWidth="1"/>
    <col min="2049" max="2049" width="17.5546875" style="946" customWidth="1"/>
    <col min="2050" max="2050" width="22.44140625" style="946" bestFit="1" customWidth="1"/>
    <col min="2051" max="2051" width="13.5546875" style="946" customWidth="1"/>
    <col min="2052" max="2052" width="16.88671875" style="946" customWidth="1"/>
    <col min="2053" max="2053" width="12.44140625" style="946" customWidth="1"/>
    <col min="2054" max="2054" width="17.44140625" style="946" customWidth="1"/>
    <col min="2055" max="2055" width="20.5546875" style="946" bestFit="1" customWidth="1"/>
    <col min="2056" max="2056" width="22.5546875" style="946" bestFit="1" customWidth="1"/>
    <col min="2057" max="2057" width="15.44140625" style="946" customWidth="1"/>
    <col min="2058" max="2058" width="8.88671875" style="946" customWidth="1"/>
    <col min="2059" max="2059" width="58.44140625" style="946" customWidth="1"/>
    <col min="2060" max="2288" width="72.44140625" style="946"/>
    <col min="2289" max="2289" width="4.88671875" style="946" customWidth="1"/>
    <col min="2290" max="2290" width="2.44140625" style="946" customWidth="1"/>
    <col min="2291" max="2291" width="4.44140625" style="946" customWidth="1"/>
    <col min="2292" max="2293" width="3.44140625" style="946" customWidth="1"/>
    <col min="2294" max="2294" width="4.88671875" style="946" customWidth="1"/>
    <col min="2295" max="2295" width="7.44140625" style="946" customWidth="1"/>
    <col min="2296" max="2296" width="11.44140625" style="946" customWidth="1"/>
    <col min="2297" max="2297" width="5.5546875" style="946" customWidth="1"/>
    <col min="2298" max="2298" width="47.44140625" style="946" customWidth="1"/>
    <col min="2299" max="2299" width="12.88671875" style="946" customWidth="1"/>
    <col min="2300" max="2300" width="6.44140625" style="946" customWidth="1"/>
    <col min="2301" max="2301" width="14.44140625" style="946" customWidth="1"/>
    <col min="2302" max="2302" width="11.109375" style="946" customWidth="1"/>
    <col min="2303" max="2303" width="16.88671875" style="946" customWidth="1"/>
    <col min="2304" max="2304" width="12.44140625" style="946" customWidth="1"/>
    <col min="2305" max="2305" width="17.5546875" style="946" customWidth="1"/>
    <col min="2306" max="2306" width="22.44140625" style="946" bestFit="1" customWidth="1"/>
    <col min="2307" max="2307" width="13.5546875" style="946" customWidth="1"/>
    <col min="2308" max="2308" width="16.88671875" style="946" customWidth="1"/>
    <col min="2309" max="2309" width="12.44140625" style="946" customWidth="1"/>
    <col min="2310" max="2310" width="17.44140625" style="946" customWidth="1"/>
    <col min="2311" max="2311" width="20.5546875" style="946" bestFit="1" customWidth="1"/>
    <col min="2312" max="2312" width="22.5546875" style="946" bestFit="1" customWidth="1"/>
    <col min="2313" max="2313" width="15.44140625" style="946" customWidth="1"/>
    <col min="2314" max="2314" width="8.88671875" style="946" customWidth="1"/>
    <col min="2315" max="2315" width="58.44140625" style="946" customWidth="1"/>
    <col min="2316" max="2544" width="72.44140625" style="946"/>
    <col min="2545" max="2545" width="4.88671875" style="946" customWidth="1"/>
    <col min="2546" max="2546" width="2.44140625" style="946" customWidth="1"/>
    <col min="2547" max="2547" width="4.44140625" style="946" customWidth="1"/>
    <col min="2548" max="2549" width="3.44140625" style="946" customWidth="1"/>
    <col min="2550" max="2550" width="4.88671875" style="946" customWidth="1"/>
    <col min="2551" max="2551" width="7.44140625" style="946" customWidth="1"/>
    <col min="2552" max="2552" width="11.44140625" style="946" customWidth="1"/>
    <col min="2553" max="2553" width="5.5546875" style="946" customWidth="1"/>
    <col min="2554" max="2554" width="47.44140625" style="946" customWidth="1"/>
    <col min="2555" max="2555" width="12.88671875" style="946" customWidth="1"/>
    <col min="2556" max="2556" width="6.44140625" style="946" customWidth="1"/>
    <col min="2557" max="2557" width="14.44140625" style="946" customWidth="1"/>
    <col min="2558" max="2558" width="11.109375" style="946" customWidth="1"/>
    <col min="2559" max="2559" width="16.88671875" style="946" customWidth="1"/>
    <col min="2560" max="2560" width="12.44140625" style="946" customWidth="1"/>
    <col min="2561" max="2561" width="17.5546875" style="946" customWidth="1"/>
    <col min="2562" max="2562" width="22.44140625" style="946" bestFit="1" customWidth="1"/>
    <col min="2563" max="2563" width="13.5546875" style="946" customWidth="1"/>
    <col min="2564" max="2564" width="16.88671875" style="946" customWidth="1"/>
    <col min="2565" max="2565" width="12.44140625" style="946" customWidth="1"/>
    <col min="2566" max="2566" width="17.44140625" style="946" customWidth="1"/>
    <col min="2567" max="2567" width="20.5546875" style="946" bestFit="1" customWidth="1"/>
    <col min="2568" max="2568" width="22.5546875" style="946" bestFit="1" customWidth="1"/>
    <col min="2569" max="2569" width="15.44140625" style="946" customWidth="1"/>
    <col min="2570" max="2570" width="8.88671875" style="946" customWidth="1"/>
    <col min="2571" max="2571" width="58.44140625" style="946" customWidth="1"/>
    <col min="2572" max="2800" width="72.44140625" style="946"/>
    <col min="2801" max="2801" width="4.88671875" style="946" customWidth="1"/>
    <col min="2802" max="2802" width="2.44140625" style="946" customWidth="1"/>
    <col min="2803" max="2803" width="4.44140625" style="946" customWidth="1"/>
    <col min="2804" max="2805" width="3.44140625" style="946" customWidth="1"/>
    <col min="2806" max="2806" width="4.88671875" style="946" customWidth="1"/>
    <col min="2807" max="2807" width="7.44140625" style="946" customWidth="1"/>
    <col min="2808" max="2808" width="11.44140625" style="946" customWidth="1"/>
    <col min="2809" max="2809" width="5.5546875" style="946" customWidth="1"/>
    <col min="2810" max="2810" width="47.44140625" style="946" customWidth="1"/>
    <col min="2811" max="2811" width="12.88671875" style="946" customWidth="1"/>
    <col min="2812" max="2812" width="6.44140625" style="946" customWidth="1"/>
    <col min="2813" max="2813" width="14.44140625" style="946" customWidth="1"/>
    <col min="2814" max="2814" width="11.109375" style="946" customWidth="1"/>
    <col min="2815" max="2815" width="16.88671875" style="946" customWidth="1"/>
    <col min="2816" max="2816" width="12.44140625" style="946" customWidth="1"/>
    <col min="2817" max="2817" width="17.5546875" style="946" customWidth="1"/>
    <col min="2818" max="2818" width="22.44140625" style="946" bestFit="1" customWidth="1"/>
    <col min="2819" max="2819" width="13.5546875" style="946" customWidth="1"/>
    <col min="2820" max="2820" width="16.88671875" style="946" customWidth="1"/>
    <col min="2821" max="2821" width="12.44140625" style="946" customWidth="1"/>
    <col min="2822" max="2822" width="17.44140625" style="946" customWidth="1"/>
    <col min="2823" max="2823" width="20.5546875" style="946" bestFit="1" customWidth="1"/>
    <col min="2824" max="2824" width="22.5546875" style="946" bestFit="1" customWidth="1"/>
    <col min="2825" max="2825" width="15.44140625" style="946" customWidth="1"/>
    <col min="2826" max="2826" width="8.88671875" style="946" customWidth="1"/>
    <col min="2827" max="2827" width="58.44140625" style="946" customWidth="1"/>
    <col min="2828" max="3056" width="72.44140625" style="946"/>
    <col min="3057" max="3057" width="4.88671875" style="946" customWidth="1"/>
    <col min="3058" max="3058" width="2.44140625" style="946" customWidth="1"/>
    <col min="3059" max="3059" width="4.44140625" style="946" customWidth="1"/>
    <col min="3060" max="3061" width="3.44140625" style="946" customWidth="1"/>
    <col min="3062" max="3062" width="4.88671875" style="946" customWidth="1"/>
    <col min="3063" max="3063" width="7.44140625" style="946" customWidth="1"/>
    <col min="3064" max="3064" width="11.44140625" style="946" customWidth="1"/>
    <col min="3065" max="3065" width="5.5546875" style="946" customWidth="1"/>
    <col min="3066" max="3066" width="47.44140625" style="946" customWidth="1"/>
    <col min="3067" max="3067" width="12.88671875" style="946" customWidth="1"/>
    <col min="3068" max="3068" width="6.44140625" style="946" customWidth="1"/>
    <col min="3069" max="3069" width="14.44140625" style="946" customWidth="1"/>
    <col min="3070" max="3070" width="11.109375" style="946" customWidth="1"/>
    <col min="3071" max="3071" width="16.88671875" style="946" customWidth="1"/>
    <col min="3072" max="3072" width="12.44140625" style="946" customWidth="1"/>
    <col min="3073" max="3073" width="17.5546875" style="946" customWidth="1"/>
    <col min="3074" max="3074" width="22.44140625" style="946" bestFit="1" customWidth="1"/>
    <col min="3075" max="3075" width="13.5546875" style="946" customWidth="1"/>
    <col min="3076" max="3076" width="16.88671875" style="946" customWidth="1"/>
    <col min="3077" max="3077" width="12.44140625" style="946" customWidth="1"/>
    <col min="3078" max="3078" width="17.44140625" style="946" customWidth="1"/>
    <col min="3079" max="3079" width="20.5546875" style="946" bestFit="1" customWidth="1"/>
    <col min="3080" max="3080" width="22.5546875" style="946" bestFit="1" customWidth="1"/>
    <col min="3081" max="3081" width="15.44140625" style="946" customWidth="1"/>
    <col min="3082" max="3082" width="8.88671875" style="946" customWidth="1"/>
    <col min="3083" max="3083" width="58.44140625" style="946" customWidth="1"/>
    <col min="3084" max="3312" width="72.44140625" style="946"/>
    <col min="3313" max="3313" width="4.88671875" style="946" customWidth="1"/>
    <col min="3314" max="3314" width="2.44140625" style="946" customWidth="1"/>
    <col min="3315" max="3315" width="4.44140625" style="946" customWidth="1"/>
    <col min="3316" max="3317" width="3.44140625" style="946" customWidth="1"/>
    <col min="3318" max="3318" width="4.88671875" style="946" customWidth="1"/>
    <col min="3319" max="3319" width="7.44140625" style="946" customWidth="1"/>
    <col min="3320" max="3320" width="11.44140625" style="946" customWidth="1"/>
    <col min="3321" max="3321" width="5.5546875" style="946" customWidth="1"/>
    <col min="3322" max="3322" width="47.44140625" style="946" customWidth="1"/>
    <col min="3323" max="3323" width="12.88671875" style="946" customWidth="1"/>
    <col min="3324" max="3324" width="6.44140625" style="946" customWidth="1"/>
    <col min="3325" max="3325" width="14.44140625" style="946" customWidth="1"/>
    <col min="3326" max="3326" width="11.109375" style="946" customWidth="1"/>
    <col min="3327" max="3327" width="16.88671875" style="946" customWidth="1"/>
    <col min="3328" max="3328" width="12.44140625" style="946" customWidth="1"/>
    <col min="3329" max="3329" width="17.5546875" style="946" customWidth="1"/>
    <col min="3330" max="3330" width="22.44140625" style="946" bestFit="1" customWidth="1"/>
    <col min="3331" max="3331" width="13.5546875" style="946" customWidth="1"/>
    <col min="3332" max="3332" width="16.88671875" style="946" customWidth="1"/>
    <col min="3333" max="3333" width="12.44140625" style="946" customWidth="1"/>
    <col min="3334" max="3334" width="17.44140625" style="946" customWidth="1"/>
    <col min="3335" max="3335" width="20.5546875" style="946" bestFit="1" customWidth="1"/>
    <col min="3336" max="3336" width="22.5546875" style="946" bestFit="1" customWidth="1"/>
    <col min="3337" max="3337" width="15.44140625" style="946" customWidth="1"/>
    <col min="3338" max="3338" width="8.88671875" style="946" customWidth="1"/>
    <col min="3339" max="3339" width="58.44140625" style="946" customWidth="1"/>
    <col min="3340" max="3568" width="72.44140625" style="946"/>
    <col min="3569" max="3569" width="4.88671875" style="946" customWidth="1"/>
    <col min="3570" max="3570" width="2.44140625" style="946" customWidth="1"/>
    <col min="3571" max="3571" width="4.44140625" style="946" customWidth="1"/>
    <col min="3572" max="3573" width="3.44140625" style="946" customWidth="1"/>
    <col min="3574" max="3574" width="4.88671875" style="946" customWidth="1"/>
    <col min="3575" max="3575" width="7.44140625" style="946" customWidth="1"/>
    <col min="3576" max="3576" width="11.44140625" style="946" customWidth="1"/>
    <col min="3577" max="3577" width="5.5546875" style="946" customWidth="1"/>
    <col min="3578" max="3578" width="47.44140625" style="946" customWidth="1"/>
    <col min="3579" max="3579" width="12.88671875" style="946" customWidth="1"/>
    <col min="3580" max="3580" width="6.44140625" style="946" customWidth="1"/>
    <col min="3581" max="3581" width="14.44140625" style="946" customWidth="1"/>
    <col min="3582" max="3582" width="11.109375" style="946" customWidth="1"/>
    <col min="3583" max="3583" width="16.88671875" style="946" customWidth="1"/>
    <col min="3584" max="3584" width="12.44140625" style="946" customWidth="1"/>
    <col min="3585" max="3585" width="17.5546875" style="946" customWidth="1"/>
    <col min="3586" max="3586" width="22.44140625" style="946" bestFit="1" customWidth="1"/>
    <col min="3587" max="3587" width="13.5546875" style="946" customWidth="1"/>
    <col min="3588" max="3588" width="16.88671875" style="946" customWidth="1"/>
    <col min="3589" max="3589" width="12.44140625" style="946" customWidth="1"/>
    <col min="3590" max="3590" width="17.44140625" style="946" customWidth="1"/>
    <col min="3591" max="3591" width="20.5546875" style="946" bestFit="1" customWidth="1"/>
    <col min="3592" max="3592" width="22.5546875" style="946" bestFit="1" customWidth="1"/>
    <col min="3593" max="3593" width="15.44140625" style="946" customWidth="1"/>
    <col min="3594" max="3594" width="8.88671875" style="946" customWidth="1"/>
    <col min="3595" max="3595" width="58.44140625" style="946" customWidth="1"/>
    <col min="3596" max="3824" width="72.44140625" style="946"/>
    <col min="3825" max="3825" width="4.88671875" style="946" customWidth="1"/>
    <col min="3826" max="3826" width="2.44140625" style="946" customWidth="1"/>
    <col min="3827" max="3827" width="4.44140625" style="946" customWidth="1"/>
    <col min="3828" max="3829" width="3.44140625" style="946" customWidth="1"/>
    <col min="3830" max="3830" width="4.88671875" style="946" customWidth="1"/>
    <col min="3831" max="3831" width="7.44140625" style="946" customWidth="1"/>
    <col min="3832" max="3832" width="11.44140625" style="946" customWidth="1"/>
    <col min="3833" max="3833" width="5.5546875" style="946" customWidth="1"/>
    <col min="3834" max="3834" width="47.44140625" style="946" customWidth="1"/>
    <col min="3835" max="3835" width="12.88671875" style="946" customWidth="1"/>
    <col min="3836" max="3836" width="6.44140625" style="946" customWidth="1"/>
    <col min="3837" max="3837" width="14.44140625" style="946" customWidth="1"/>
    <col min="3838" max="3838" width="11.109375" style="946" customWidth="1"/>
    <col min="3839" max="3839" width="16.88671875" style="946" customWidth="1"/>
    <col min="3840" max="3840" width="12.44140625" style="946" customWidth="1"/>
    <col min="3841" max="3841" width="17.5546875" style="946" customWidth="1"/>
    <col min="3842" max="3842" width="22.44140625" style="946" bestFit="1" customWidth="1"/>
    <col min="3843" max="3843" width="13.5546875" style="946" customWidth="1"/>
    <col min="3844" max="3844" width="16.88671875" style="946" customWidth="1"/>
    <col min="3845" max="3845" width="12.44140625" style="946" customWidth="1"/>
    <col min="3846" max="3846" width="17.44140625" style="946" customWidth="1"/>
    <col min="3847" max="3847" width="20.5546875" style="946" bestFit="1" customWidth="1"/>
    <col min="3848" max="3848" width="22.5546875" style="946" bestFit="1" customWidth="1"/>
    <col min="3849" max="3849" width="15.44140625" style="946" customWidth="1"/>
    <col min="3850" max="3850" width="8.88671875" style="946" customWidth="1"/>
    <col min="3851" max="3851" width="58.44140625" style="946" customWidth="1"/>
    <col min="3852" max="4080" width="72.44140625" style="946"/>
    <col min="4081" max="4081" width="4.88671875" style="946" customWidth="1"/>
    <col min="4082" max="4082" width="2.44140625" style="946" customWidth="1"/>
    <col min="4083" max="4083" width="4.44140625" style="946" customWidth="1"/>
    <col min="4084" max="4085" width="3.44140625" style="946" customWidth="1"/>
    <col min="4086" max="4086" width="4.88671875" style="946" customWidth="1"/>
    <col min="4087" max="4087" width="7.44140625" style="946" customWidth="1"/>
    <col min="4088" max="4088" width="11.44140625" style="946" customWidth="1"/>
    <col min="4089" max="4089" width="5.5546875" style="946" customWidth="1"/>
    <col min="4090" max="4090" width="47.44140625" style="946" customWidth="1"/>
    <col min="4091" max="4091" width="12.88671875" style="946" customWidth="1"/>
    <col min="4092" max="4092" width="6.44140625" style="946" customWidth="1"/>
    <col min="4093" max="4093" width="14.44140625" style="946" customWidth="1"/>
    <col min="4094" max="4094" width="11.109375" style="946" customWidth="1"/>
    <col min="4095" max="4095" width="16.88671875" style="946" customWidth="1"/>
    <col min="4096" max="4096" width="12.44140625" style="946" customWidth="1"/>
    <col min="4097" max="4097" width="17.5546875" style="946" customWidth="1"/>
    <col min="4098" max="4098" width="22.44140625" style="946" bestFit="1" customWidth="1"/>
    <col min="4099" max="4099" width="13.5546875" style="946" customWidth="1"/>
    <col min="4100" max="4100" width="16.88671875" style="946" customWidth="1"/>
    <col min="4101" max="4101" width="12.44140625" style="946" customWidth="1"/>
    <col min="4102" max="4102" width="17.44140625" style="946" customWidth="1"/>
    <col min="4103" max="4103" width="20.5546875" style="946" bestFit="1" customWidth="1"/>
    <col min="4104" max="4104" width="22.5546875" style="946" bestFit="1" customWidth="1"/>
    <col min="4105" max="4105" width="15.44140625" style="946" customWidth="1"/>
    <col min="4106" max="4106" width="8.88671875" style="946" customWidth="1"/>
    <col min="4107" max="4107" width="58.44140625" style="946" customWidth="1"/>
    <col min="4108" max="4336" width="72.44140625" style="946"/>
    <col min="4337" max="4337" width="4.88671875" style="946" customWidth="1"/>
    <col min="4338" max="4338" width="2.44140625" style="946" customWidth="1"/>
    <col min="4339" max="4339" width="4.44140625" style="946" customWidth="1"/>
    <col min="4340" max="4341" width="3.44140625" style="946" customWidth="1"/>
    <col min="4342" max="4342" width="4.88671875" style="946" customWidth="1"/>
    <col min="4343" max="4343" width="7.44140625" style="946" customWidth="1"/>
    <col min="4344" max="4344" width="11.44140625" style="946" customWidth="1"/>
    <col min="4345" max="4345" width="5.5546875" style="946" customWidth="1"/>
    <col min="4346" max="4346" width="47.44140625" style="946" customWidth="1"/>
    <col min="4347" max="4347" width="12.88671875" style="946" customWidth="1"/>
    <col min="4348" max="4348" width="6.44140625" style="946" customWidth="1"/>
    <col min="4349" max="4349" width="14.44140625" style="946" customWidth="1"/>
    <col min="4350" max="4350" width="11.109375" style="946" customWidth="1"/>
    <col min="4351" max="4351" width="16.88671875" style="946" customWidth="1"/>
    <col min="4352" max="4352" width="12.44140625" style="946" customWidth="1"/>
    <col min="4353" max="4353" width="17.5546875" style="946" customWidth="1"/>
    <col min="4354" max="4354" width="22.44140625" style="946" bestFit="1" customWidth="1"/>
    <col min="4355" max="4355" width="13.5546875" style="946" customWidth="1"/>
    <col min="4356" max="4356" width="16.88671875" style="946" customWidth="1"/>
    <col min="4357" max="4357" width="12.44140625" style="946" customWidth="1"/>
    <col min="4358" max="4358" width="17.44140625" style="946" customWidth="1"/>
    <col min="4359" max="4359" width="20.5546875" style="946" bestFit="1" customWidth="1"/>
    <col min="4360" max="4360" width="22.5546875" style="946" bestFit="1" customWidth="1"/>
    <col min="4361" max="4361" width="15.44140625" style="946" customWidth="1"/>
    <col min="4362" max="4362" width="8.88671875" style="946" customWidth="1"/>
    <col min="4363" max="4363" width="58.44140625" style="946" customWidth="1"/>
    <col min="4364" max="4592" width="72.44140625" style="946"/>
    <col min="4593" max="4593" width="4.88671875" style="946" customWidth="1"/>
    <col min="4594" max="4594" width="2.44140625" style="946" customWidth="1"/>
    <col min="4595" max="4595" width="4.44140625" style="946" customWidth="1"/>
    <col min="4596" max="4597" width="3.44140625" style="946" customWidth="1"/>
    <col min="4598" max="4598" width="4.88671875" style="946" customWidth="1"/>
    <col min="4599" max="4599" width="7.44140625" style="946" customWidth="1"/>
    <col min="4600" max="4600" width="11.44140625" style="946" customWidth="1"/>
    <col min="4601" max="4601" width="5.5546875" style="946" customWidth="1"/>
    <col min="4602" max="4602" width="47.44140625" style="946" customWidth="1"/>
    <col min="4603" max="4603" width="12.88671875" style="946" customWidth="1"/>
    <col min="4604" max="4604" width="6.44140625" style="946" customWidth="1"/>
    <col min="4605" max="4605" width="14.44140625" style="946" customWidth="1"/>
    <col min="4606" max="4606" width="11.109375" style="946" customWidth="1"/>
    <col min="4607" max="4607" width="16.88671875" style="946" customWidth="1"/>
    <col min="4608" max="4608" width="12.44140625" style="946" customWidth="1"/>
    <col min="4609" max="4609" width="17.5546875" style="946" customWidth="1"/>
    <col min="4610" max="4610" width="22.44140625" style="946" bestFit="1" customWidth="1"/>
    <col min="4611" max="4611" width="13.5546875" style="946" customWidth="1"/>
    <col min="4612" max="4612" width="16.88671875" style="946" customWidth="1"/>
    <col min="4613" max="4613" width="12.44140625" style="946" customWidth="1"/>
    <col min="4614" max="4614" width="17.44140625" style="946" customWidth="1"/>
    <col min="4615" max="4615" width="20.5546875" style="946" bestFit="1" customWidth="1"/>
    <col min="4616" max="4616" width="22.5546875" style="946" bestFit="1" customWidth="1"/>
    <col min="4617" max="4617" width="15.44140625" style="946" customWidth="1"/>
    <col min="4618" max="4618" width="8.88671875" style="946" customWidth="1"/>
    <col min="4619" max="4619" width="58.44140625" style="946" customWidth="1"/>
    <col min="4620" max="4848" width="72.44140625" style="946"/>
    <col min="4849" max="4849" width="4.88671875" style="946" customWidth="1"/>
    <col min="4850" max="4850" width="2.44140625" style="946" customWidth="1"/>
    <col min="4851" max="4851" width="4.44140625" style="946" customWidth="1"/>
    <col min="4852" max="4853" width="3.44140625" style="946" customWidth="1"/>
    <col min="4854" max="4854" width="4.88671875" style="946" customWidth="1"/>
    <col min="4855" max="4855" width="7.44140625" style="946" customWidth="1"/>
    <col min="4856" max="4856" width="11.44140625" style="946" customWidth="1"/>
    <col min="4857" max="4857" width="5.5546875" style="946" customWidth="1"/>
    <col min="4858" max="4858" width="47.44140625" style="946" customWidth="1"/>
    <col min="4859" max="4859" width="12.88671875" style="946" customWidth="1"/>
    <col min="4860" max="4860" width="6.44140625" style="946" customWidth="1"/>
    <col min="4861" max="4861" width="14.44140625" style="946" customWidth="1"/>
    <col min="4862" max="4862" width="11.109375" style="946" customWidth="1"/>
    <col min="4863" max="4863" width="16.88671875" style="946" customWidth="1"/>
    <col min="4864" max="4864" width="12.44140625" style="946" customWidth="1"/>
    <col min="4865" max="4865" width="17.5546875" style="946" customWidth="1"/>
    <col min="4866" max="4866" width="22.44140625" style="946" bestFit="1" customWidth="1"/>
    <col min="4867" max="4867" width="13.5546875" style="946" customWidth="1"/>
    <col min="4868" max="4868" width="16.88671875" style="946" customWidth="1"/>
    <col min="4869" max="4869" width="12.44140625" style="946" customWidth="1"/>
    <col min="4870" max="4870" width="17.44140625" style="946" customWidth="1"/>
    <col min="4871" max="4871" width="20.5546875" style="946" bestFit="1" customWidth="1"/>
    <col min="4872" max="4872" width="22.5546875" style="946" bestFit="1" customWidth="1"/>
    <col min="4873" max="4873" width="15.44140625" style="946" customWidth="1"/>
    <col min="4874" max="4874" width="8.88671875" style="946" customWidth="1"/>
    <col min="4875" max="4875" width="58.44140625" style="946" customWidth="1"/>
    <col min="4876" max="5104" width="72.44140625" style="946"/>
    <col min="5105" max="5105" width="4.88671875" style="946" customWidth="1"/>
    <col min="5106" max="5106" width="2.44140625" style="946" customWidth="1"/>
    <col min="5107" max="5107" width="4.44140625" style="946" customWidth="1"/>
    <col min="5108" max="5109" width="3.44140625" style="946" customWidth="1"/>
    <col min="5110" max="5110" width="4.88671875" style="946" customWidth="1"/>
    <col min="5111" max="5111" width="7.44140625" style="946" customWidth="1"/>
    <col min="5112" max="5112" width="11.44140625" style="946" customWidth="1"/>
    <col min="5113" max="5113" width="5.5546875" style="946" customWidth="1"/>
    <col min="5114" max="5114" width="47.44140625" style="946" customWidth="1"/>
    <col min="5115" max="5115" width="12.88671875" style="946" customWidth="1"/>
    <col min="5116" max="5116" width="6.44140625" style="946" customWidth="1"/>
    <col min="5117" max="5117" width="14.44140625" style="946" customWidth="1"/>
    <col min="5118" max="5118" width="11.109375" style="946" customWidth="1"/>
    <col min="5119" max="5119" width="16.88671875" style="946" customWidth="1"/>
    <col min="5120" max="5120" width="12.44140625" style="946" customWidth="1"/>
    <col min="5121" max="5121" width="17.5546875" style="946" customWidth="1"/>
    <col min="5122" max="5122" width="22.44140625" style="946" bestFit="1" customWidth="1"/>
    <col min="5123" max="5123" width="13.5546875" style="946" customWidth="1"/>
    <col min="5124" max="5124" width="16.88671875" style="946" customWidth="1"/>
    <col min="5125" max="5125" width="12.44140625" style="946" customWidth="1"/>
    <col min="5126" max="5126" width="17.44140625" style="946" customWidth="1"/>
    <col min="5127" max="5127" width="20.5546875" style="946" bestFit="1" customWidth="1"/>
    <col min="5128" max="5128" width="22.5546875" style="946" bestFit="1" customWidth="1"/>
    <col min="5129" max="5129" width="15.44140625" style="946" customWidth="1"/>
    <col min="5130" max="5130" width="8.88671875" style="946" customWidth="1"/>
    <col min="5131" max="5131" width="58.44140625" style="946" customWidth="1"/>
    <col min="5132" max="5360" width="72.44140625" style="946"/>
    <col min="5361" max="5361" width="4.88671875" style="946" customWidth="1"/>
    <col min="5362" max="5362" width="2.44140625" style="946" customWidth="1"/>
    <col min="5363" max="5363" width="4.44140625" style="946" customWidth="1"/>
    <col min="5364" max="5365" width="3.44140625" style="946" customWidth="1"/>
    <col min="5366" max="5366" width="4.88671875" style="946" customWidth="1"/>
    <col min="5367" max="5367" width="7.44140625" style="946" customWidth="1"/>
    <col min="5368" max="5368" width="11.44140625" style="946" customWidth="1"/>
    <col min="5369" max="5369" width="5.5546875" style="946" customWidth="1"/>
    <col min="5370" max="5370" width="47.44140625" style="946" customWidth="1"/>
    <col min="5371" max="5371" width="12.88671875" style="946" customWidth="1"/>
    <col min="5372" max="5372" width="6.44140625" style="946" customWidth="1"/>
    <col min="5373" max="5373" width="14.44140625" style="946" customWidth="1"/>
    <col min="5374" max="5374" width="11.109375" style="946" customWidth="1"/>
    <col min="5375" max="5375" width="16.88671875" style="946" customWidth="1"/>
    <col min="5376" max="5376" width="12.44140625" style="946" customWidth="1"/>
    <col min="5377" max="5377" width="17.5546875" style="946" customWidth="1"/>
    <col min="5378" max="5378" width="22.44140625" style="946" bestFit="1" customWidth="1"/>
    <col min="5379" max="5379" width="13.5546875" style="946" customWidth="1"/>
    <col min="5380" max="5380" width="16.88671875" style="946" customWidth="1"/>
    <col min="5381" max="5381" width="12.44140625" style="946" customWidth="1"/>
    <col min="5382" max="5382" width="17.44140625" style="946" customWidth="1"/>
    <col min="5383" max="5383" width="20.5546875" style="946" bestFit="1" customWidth="1"/>
    <col min="5384" max="5384" width="22.5546875" style="946" bestFit="1" customWidth="1"/>
    <col min="5385" max="5385" width="15.44140625" style="946" customWidth="1"/>
    <col min="5386" max="5386" width="8.88671875" style="946" customWidth="1"/>
    <col min="5387" max="5387" width="58.44140625" style="946" customWidth="1"/>
    <col min="5388" max="5616" width="72.44140625" style="946"/>
    <col min="5617" max="5617" width="4.88671875" style="946" customWidth="1"/>
    <col min="5618" max="5618" width="2.44140625" style="946" customWidth="1"/>
    <col min="5619" max="5619" width="4.44140625" style="946" customWidth="1"/>
    <col min="5620" max="5621" width="3.44140625" style="946" customWidth="1"/>
    <col min="5622" max="5622" width="4.88671875" style="946" customWidth="1"/>
    <col min="5623" max="5623" width="7.44140625" style="946" customWidth="1"/>
    <col min="5624" max="5624" width="11.44140625" style="946" customWidth="1"/>
    <col min="5625" max="5625" width="5.5546875" style="946" customWidth="1"/>
    <col min="5626" max="5626" width="47.44140625" style="946" customWidth="1"/>
    <col min="5627" max="5627" width="12.88671875" style="946" customWidth="1"/>
    <col min="5628" max="5628" width="6.44140625" style="946" customWidth="1"/>
    <col min="5629" max="5629" width="14.44140625" style="946" customWidth="1"/>
    <col min="5630" max="5630" width="11.109375" style="946" customWidth="1"/>
    <col min="5631" max="5631" width="16.88671875" style="946" customWidth="1"/>
    <col min="5632" max="5632" width="12.44140625" style="946" customWidth="1"/>
    <col min="5633" max="5633" width="17.5546875" style="946" customWidth="1"/>
    <col min="5634" max="5634" width="22.44140625" style="946" bestFit="1" customWidth="1"/>
    <col min="5635" max="5635" width="13.5546875" style="946" customWidth="1"/>
    <col min="5636" max="5636" width="16.88671875" style="946" customWidth="1"/>
    <col min="5637" max="5637" width="12.44140625" style="946" customWidth="1"/>
    <col min="5638" max="5638" width="17.44140625" style="946" customWidth="1"/>
    <col min="5639" max="5639" width="20.5546875" style="946" bestFit="1" customWidth="1"/>
    <col min="5640" max="5640" width="22.5546875" style="946" bestFit="1" customWidth="1"/>
    <col min="5641" max="5641" width="15.44140625" style="946" customWidth="1"/>
    <col min="5642" max="5642" width="8.88671875" style="946" customWidth="1"/>
    <col min="5643" max="5643" width="58.44140625" style="946" customWidth="1"/>
    <col min="5644" max="5872" width="72.44140625" style="946"/>
    <col min="5873" max="5873" width="4.88671875" style="946" customWidth="1"/>
    <col min="5874" max="5874" width="2.44140625" style="946" customWidth="1"/>
    <col min="5875" max="5875" width="4.44140625" style="946" customWidth="1"/>
    <col min="5876" max="5877" width="3.44140625" style="946" customWidth="1"/>
    <col min="5878" max="5878" width="4.88671875" style="946" customWidth="1"/>
    <col min="5879" max="5879" width="7.44140625" style="946" customWidth="1"/>
    <col min="5880" max="5880" width="11.44140625" style="946" customWidth="1"/>
    <col min="5881" max="5881" width="5.5546875" style="946" customWidth="1"/>
    <col min="5882" max="5882" width="47.44140625" style="946" customWidth="1"/>
    <col min="5883" max="5883" width="12.88671875" style="946" customWidth="1"/>
    <col min="5884" max="5884" width="6.44140625" style="946" customWidth="1"/>
    <col min="5885" max="5885" width="14.44140625" style="946" customWidth="1"/>
    <col min="5886" max="5886" width="11.109375" style="946" customWidth="1"/>
    <col min="5887" max="5887" width="16.88671875" style="946" customWidth="1"/>
    <col min="5888" max="5888" width="12.44140625" style="946" customWidth="1"/>
    <col min="5889" max="5889" width="17.5546875" style="946" customWidth="1"/>
    <col min="5890" max="5890" width="22.44140625" style="946" bestFit="1" customWidth="1"/>
    <col min="5891" max="5891" width="13.5546875" style="946" customWidth="1"/>
    <col min="5892" max="5892" width="16.88671875" style="946" customWidth="1"/>
    <col min="5893" max="5893" width="12.44140625" style="946" customWidth="1"/>
    <col min="5894" max="5894" width="17.44140625" style="946" customWidth="1"/>
    <col min="5895" max="5895" width="20.5546875" style="946" bestFit="1" customWidth="1"/>
    <col min="5896" max="5896" width="22.5546875" style="946" bestFit="1" customWidth="1"/>
    <col min="5897" max="5897" width="15.44140625" style="946" customWidth="1"/>
    <col min="5898" max="5898" width="8.88671875" style="946" customWidth="1"/>
    <col min="5899" max="5899" width="58.44140625" style="946" customWidth="1"/>
    <col min="5900" max="6128" width="72.44140625" style="946"/>
    <col min="6129" max="6129" width="4.88671875" style="946" customWidth="1"/>
    <col min="6130" max="6130" width="2.44140625" style="946" customWidth="1"/>
    <col min="6131" max="6131" width="4.44140625" style="946" customWidth="1"/>
    <col min="6132" max="6133" width="3.44140625" style="946" customWidth="1"/>
    <col min="6134" max="6134" width="4.88671875" style="946" customWidth="1"/>
    <col min="6135" max="6135" width="7.44140625" style="946" customWidth="1"/>
    <col min="6136" max="6136" width="11.44140625" style="946" customWidth="1"/>
    <col min="6137" max="6137" width="5.5546875" style="946" customWidth="1"/>
    <col min="6138" max="6138" width="47.44140625" style="946" customWidth="1"/>
    <col min="6139" max="6139" width="12.88671875" style="946" customWidth="1"/>
    <col min="6140" max="6140" width="6.44140625" style="946" customWidth="1"/>
    <col min="6141" max="6141" width="14.44140625" style="946" customWidth="1"/>
    <col min="6142" max="6142" width="11.109375" style="946" customWidth="1"/>
    <col min="6143" max="6143" width="16.88671875" style="946" customWidth="1"/>
    <col min="6144" max="6144" width="12.44140625" style="946" customWidth="1"/>
    <col min="6145" max="6145" width="17.5546875" style="946" customWidth="1"/>
    <col min="6146" max="6146" width="22.44140625" style="946" bestFit="1" customWidth="1"/>
    <col min="6147" max="6147" width="13.5546875" style="946" customWidth="1"/>
    <col min="6148" max="6148" width="16.88671875" style="946" customWidth="1"/>
    <col min="6149" max="6149" width="12.44140625" style="946" customWidth="1"/>
    <col min="6150" max="6150" width="17.44140625" style="946" customWidth="1"/>
    <col min="6151" max="6151" width="20.5546875" style="946" bestFit="1" customWidth="1"/>
    <col min="6152" max="6152" width="22.5546875" style="946" bestFit="1" customWidth="1"/>
    <col min="6153" max="6153" width="15.44140625" style="946" customWidth="1"/>
    <col min="6154" max="6154" width="8.88671875" style="946" customWidth="1"/>
    <col min="6155" max="6155" width="58.44140625" style="946" customWidth="1"/>
    <col min="6156" max="6384" width="72.44140625" style="946"/>
    <col min="6385" max="6385" width="4.88671875" style="946" customWidth="1"/>
    <col min="6386" max="6386" width="2.44140625" style="946" customWidth="1"/>
    <col min="6387" max="6387" width="4.44140625" style="946" customWidth="1"/>
    <col min="6388" max="6389" width="3.44140625" style="946" customWidth="1"/>
    <col min="6390" max="6390" width="4.88671875" style="946" customWidth="1"/>
    <col min="6391" max="6391" width="7.44140625" style="946" customWidth="1"/>
    <col min="6392" max="6392" width="11.44140625" style="946" customWidth="1"/>
    <col min="6393" max="6393" width="5.5546875" style="946" customWidth="1"/>
    <col min="6394" max="6394" width="47.44140625" style="946" customWidth="1"/>
    <col min="6395" max="6395" width="12.88671875" style="946" customWidth="1"/>
    <col min="6396" max="6396" width="6.44140625" style="946" customWidth="1"/>
    <col min="6397" max="6397" width="14.44140625" style="946" customWidth="1"/>
    <col min="6398" max="6398" width="11.109375" style="946" customWidth="1"/>
    <col min="6399" max="6399" width="16.88671875" style="946" customWidth="1"/>
    <col min="6400" max="6400" width="12.44140625" style="946" customWidth="1"/>
    <col min="6401" max="6401" width="17.5546875" style="946" customWidth="1"/>
    <col min="6402" max="6402" width="22.44140625" style="946" bestFit="1" customWidth="1"/>
    <col min="6403" max="6403" width="13.5546875" style="946" customWidth="1"/>
    <col min="6404" max="6404" width="16.88671875" style="946" customWidth="1"/>
    <col min="6405" max="6405" width="12.44140625" style="946" customWidth="1"/>
    <col min="6406" max="6406" width="17.44140625" style="946" customWidth="1"/>
    <col min="6407" max="6407" width="20.5546875" style="946" bestFit="1" customWidth="1"/>
    <col min="6408" max="6408" width="22.5546875" style="946" bestFit="1" customWidth="1"/>
    <col min="6409" max="6409" width="15.44140625" style="946" customWidth="1"/>
    <col min="6410" max="6410" width="8.88671875" style="946" customWidth="1"/>
    <col min="6411" max="6411" width="58.44140625" style="946" customWidth="1"/>
    <col min="6412" max="6640" width="72.44140625" style="946"/>
    <col min="6641" max="6641" width="4.88671875" style="946" customWidth="1"/>
    <col min="6642" max="6642" width="2.44140625" style="946" customWidth="1"/>
    <col min="6643" max="6643" width="4.44140625" style="946" customWidth="1"/>
    <col min="6644" max="6645" width="3.44140625" style="946" customWidth="1"/>
    <col min="6646" max="6646" width="4.88671875" style="946" customWidth="1"/>
    <col min="6647" max="6647" width="7.44140625" style="946" customWidth="1"/>
    <col min="6648" max="6648" width="11.44140625" style="946" customWidth="1"/>
    <col min="6649" max="6649" width="5.5546875" style="946" customWidth="1"/>
    <col min="6650" max="6650" width="47.44140625" style="946" customWidth="1"/>
    <col min="6651" max="6651" width="12.88671875" style="946" customWidth="1"/>
    <col min="6652" max="6652" width="6.44140625" style="946" customWidth="1"/>
    <col min="6653" max="6653" width="14.44140625" style="946" customWidth="1"/>
    <col min="6654" max="6654" width="11.109375" style="946" customWidth="1"/>
    <col min="6655" max="6655" width="16.88671875" style="946" customWidth="1"/>
    <col min="6656" max="6656" width="12.44140625" style="946" customWidth="1"/>
    <col min="6657" max="6657" width="17.5546875" style="946" customWidth="1"/>
    <col min="6658" max="6658" width="22.44140625" style="946" bestFit="1" customWidth="1"/>
    <col min="6659" max="6659" width="13.5546875" style="946" customWidth="1"/>
    <col min="6660" max="6660" width="16.88671875" style="946" customWidth="1"/>
    <col min="6661" max="6661" width="12.44140625" style="946" customWidth="1"/>
    <col min="6662" max="6662" width="17.44140625" style="946" customWidth="1"/>
    <col min="6663" max="6663" width="20.5546875" style="946" bestFit="1" customWidth="1"/>
    <col min="6664" max="6664" width="22.5546875" style="946" bestFit="1" customWidth="1"/>
    <col min="6665" max="6665" width="15.44140625" style="946" customWidth="1"/>
    <col min="6666" max="6666" width="8.88671875" style="946" customWidth="1"/>
    <col min="6667" max="6667" width="58.44140625" style="946" customWidth="1"/>
    <col min="6668" max="6896" width="72.44140625" style="946"/>
    <col min="6897" max="6897" width="4.88671875" style="946" customWidth="1"/>
    <col min="6898" max="6898" width="2.44140625" style="946" customWidth="1"/>
    <col min="6899" max="6899" width="4.44140625" style="946" customWidth="1"/>
    <col min="6900" max="6901" width="3.44140625" style="946" customWidth="1"/>
    <col min="6902" max="6902" width="4.88671875" style="946" customWidth="1"/>
    <col min="6903" max="6903" width="7.44140625" style="946" customWidth="1"/>
    <col min="6904" max="6904" width="11.44140625" style="946" customWidth="1"/>
    <col min="6905" max="6905" width="5.5546875" style="946" customWidth="1"/>
    <col min="6906" max="6906" width="47.44140625" style="946" customWidth="1"/>
    <col min="6907" max="6907" width="12.88671875" style="946" customWidth="1"/>
    <col min="6908" max="6908" width="6.44140625" style="946" customWidth="1"/>
    <col min="6909" max="6909" width="14.44140625" style="946" customWidth="1"/>
    <col min="6910" max="6910" width="11.109375" style="946" customWidth="1"/>
    <col min="6911" max="6911" width="16.88671875" style="946" customWidth="1"/>
    <col min="6912" max="6912" width="12.44140625" style="946" customWidth="1"/>
    <col min="6913" max="6913" width="17.5546875" style="946" customWidth="1"/>
    <col min="6914" max="6914" width="22.44140625" style="946" bestFit="1" customWidth="1"/>
    <col min="6915" max="6915" width="13.5546875" style="946" customWidth="1"/>
    <col min="6916" max="6916" width="16.88671875" style="946" customWidth="1"/>
    <col min="6917" max="6917" width="12.44140625" style="946" customWidth="1"/>
    <col min="6918" max="6918" width="17.44140625" style="946" customWidth="1"/>
    <col min="6919" max="6919" width="20.5546875" style="946" bestFit="1" customWidth="1"/>
    <col min="6920" max="6920" width="22.5546875" style="946" bestFit="1" customWidth="1"/>
    <col min="6921" max="6921" width="15.44140625" style="946" customWidth="1"/>
    <col min="6922" max="6922" width="8.88671875" style="946" customWidth="1"/>
    <col min="6923" max="6923" width="58.44140625" style="946" customWidth="1"/>
    <col min="6924" max="7152" width="72.44140625" style="946"/>
    <col min="7153" max="7153" width="4.88671875" style="946" customWidth="1"/>
    <col min="7154" max="7154" width="2.44140625" style="946" customWidth="1"/>
    <col min="7155" max="7155" width="4.44140625" style="946" customWidth="1"/>
    <col min="7156" max="7157" width="3.44140625" style="946" customWidth="1"/>
    <col min="7158" max="7158" width="4.88671875" style="946" customWidth="1"/>
    <col min="7159" max="7159" width="7.44140625" style="946" customWidth="1"/>
    <col min="7160" max="7160" width="11.44140625" style="946" customWidth="1"/>
    <col min="7161" max="7161" width="5.5546875" style="946" customWidth="1"/>
    <col min="7162" max="7162" width="47.44140625" style="946" customWidth="1"/>
    <col min="7163" max="7163" width="12.88671875" style="946" customWidth="1"/>
    <col min="7164" max="7164" width="6.44140625" style="946" customWidth="1"/>
    <col min="7165" max="7165" width="14.44140625" style="946" customWidth="1"/>
    <col min="7166" max="7166" width="11.109375" style="946" customWidth="1"/>
    <col min="7167" max="7167" width="16.88671875" style="946" customWidth="1"/>
    <col min="7168" max="7168" width="12.44140625" style="946" customWidth="1"/>
    <col min="7169" max="7169" width="17.5546875" style="946" customWidth="1"/>
    <col min="7170" max="7170" width="22.44140625" style="946" bestFit="1" customWidth="1"/>
    <col min="7171" max="7171" width="13.5546875" style="946" customWidth="1"/>
    <col min="7172" max="7172" width="16.88671875" style="946" customWidth="1"/>
    <col min="7173" max="7173" width="12.44140625" style="946" customWidth="1"/>
    <col min="7174" max="7174" width="17.44140625" style="946" customWidth="1"/>
    <col min="7175" max="7175" width="20.5546875" style="946" bestFit="1" customWidth="1"/>
    <col min="7176" max="7176" width="22.5546875" style="946" bestFit="1" customWidth="1"/>
    <col min="7177" max="7177" width="15.44140625" style="946" customWidth="1"/>
    <col min="7178" max="7178" width="8.88671875" style="946" customWidth="1"/>
    <col min="7179" max="7179" width="58.44140625" style="946" customWidth="1"/>
    <col min="7180" max="7408" width="72.44140625" style="946"/>
    <col min="7409" max="7409" width="4.88671875" style="946" customWidth="1"/>
    <col min="7410" max="7410" width="2.44140625" style="946" customWidth="1"/>
    <col min="7411" max="7411" width="4.44140625" style="946" customWidth="1"/>
    <col min="7412" max="7413" width="3.44140625" style="946" customWidth="1"/>
    <col min="7414" max="7414" width="4.88671875" style="946" customWidth="1"/>
    <col min="7415" max="7415" width="7.44140625" style="946" customWidth="1"/>
    <col min="7416" max="7416" width="11.44140625" style="946" customWidth="1"/>
    <col min="7417" max="7417" width="5.5546875" style="946" customWidth="1"/>
    <col min="7418" max="7418" width="47.44140625" style="946" customWidth="1"/>
    <col min="7419" max="7419" width="12.88671875" style="946" customWidth="1"/>
    <col min="7420" max="7420" width="6.44140625" style="946" customWidth="1"/>
    <col min="7421" max="7421" width="14.44140625" style="946" customWidth="1"/>
    <col min="7422" max="7422" width="11.109375" style="946" customWidth="1"/>
    <col min="7423" max="7423" width="16.88671875" style="946" customWidth="1"/>
    <col min="7424" max="7424" width="12.44140625" style="946" customWidth="1"/>
    <col min="7425" max="7425" width="17.5546875" style="946" customWidth="1"/>
    <col min="7426" max="7426" width="22.44140625" style="946" bestFit="1" customWidth="1"/>
    <col min="7427" max="7427" width="13.5546875" style="946" customWidth="1"/>
    <col min="7428" max="7428" width="16.88671875" style="946" customWidth="1"/>
    <col min="7429" max="7429" width="12.44140625" style="946" customWidth="1"/>
    <col min="7430" max="7430" width="17.44140625" style="946" customWidth="1"/>
    <col min="7431" max="7431" width="20.5546875" style="946" bestFit="1" customWidth="1"/>
    <col min="7432" max="7432" width="22.5546875" style="946" bestFit="1" customWidth="1"/>
    <col min="7433" max="7433" width="15.44140625" style="946" customWidth="1"/>
    <col min="7434" max="7434" width="8.88671875" style="946" customWidth="1"/>
    <col min="7435" max="7435" width="58.44140625" style="946" customWidth="1"/>
    <col min="7436" max="7664" width="72.44140625" style="946"/>
    <col min="7665" max="7665" width="4.88671875" style="946" customWidth="1"/>
    <col min="7666" max="7666" width="2.44140625" style="946" customWidth="1"/>
    <col min="7667" max="7667" width="4.44140625" style="946" customWidth="1"/>
    <col min="7668" max="7669" width="3.44140625" style="946" customWidth="1"/>
    <col min="7670" max="7670" width="4.88671875" style="946" customWidth="1"/>
    <col min="7671" max="7671" width="7.44140625" style="946" customWidth="1"/>
    <col min="7672" max="7672" width="11.44140625" style="946" customWidth="1"/>
    <col min="7673" max="7673" width="5.5546875" style="946" customWidth="1"/>
    <col min="7674" max="7674" width="47.44140625" style="946" customWidth="1"/>
    <col min="7675" max="7675" width="12.88671875" style="946" customWidth="1"/>
    <col min="7676" max="7676" width="6.44140625" style="946" customWidth="1"/>
    <col min="7677" max="7677" width="14.44140625" style="946" customWidth="1"/>
    <col min="7678" max="7678" width="11.109375" style="946" customWidth="1"/>
    <col min="7679" max="7679" width="16.88671875" style="946" customWidth="1"/>
    <col min="7680" max="7680" width="12.44140625" style="946" customWidth="1"/>
    <col min="7681" max="7681" width="17.5546875" style="946" customWidth="1"/>
    <col min="7682" max="7682" width="22.44140625" style="946" bestFit="1" customWidth="1"/>
    <col min="7683" max="7683" width="13.5546875" style="946" customWidth="1"/>
    <col min="7684" max="7684" width="16.88671875" style="946" customWidth="1"/>
    <col min="7685" max="7685" width="12.44140625" style="946" customWidth="1"/>
    <col min="7686" max="7686" width="17.44140625" style="946" customWidth="1"/>
    <col min="7687" max="7687" width="20.5546875" style="946" bestFit="1" customWidth="1"/>
    <col min="7688" max="7688" width="22.5546875" style="946" bestFit="1" customWidth="1"/>
    <col min="7689" max="7689" width="15.44140625" style="946" customWidth="1"/>
    <col min="7690" max="7690" width="8.88671875" style="946" customWidth="1"/>
    <col min="7691" max="7691" width="58.44140625" style="946" customWidth="1"/>
    <col min="7692" max="7920" width="72.44140625" style="946"/>
    <col min="7921" max="7921" width="4.88671875" style="946" customWidth="1"/>
    <col min="7922" max="7922" width="2.44140625" style="946" customWidth="1"/>
    <col min="7923" max="7923" width="4.44140625" style="946" customWidth="1"/>
    <col min="7924" max="7925" width="3.44140625" style="946" customWidth="1"/>
    <col min="7926" max="7926" width="4.88671875" style="946" customWidth="1"/>
    <col min="7927" max="7927" width="7.44140625" style="946" customWidth="1"/>
    <col min="7928" max="7928" width="11.44140625" style="946" customWidth="1"/>
    <col min="7929" max="7929" width="5.5546875" style="946" customWidth="1"/>
    <col min="7930" max="7930" width="47.44140625" style="946" customWidth="1"/>
    <col min="7931" max="7931" width="12.88671875" style="946" customWidth="1"/>
    <col min="7932" max="7932" width="6.44140625" style="946" customWidth="1"/>
    <col min="7933" max="7933" width="14.44140625" style="946" customWidth="1"/>
    <col min="7934" max="7934" width="11.109375" style="946" customWidth="1"/>
    <col min="7935" max="7935" width="16.88671875" style="946" customWidth="1"/>
    <col min="7936" max="7936" width="12.44140625" style="946" customWidth="1"/>
    <col min="7937" max="7937" width="17.5546875" style="946" customWidth="1"/>
    <col min="7938" max="7938" width="22.44140625" style="946" bestFit="1" customWidth="1"/>
    <col min="7939" max="7939" width="13.5546875" style="946" customWidth="1"/>
    <col min="7940" max="7940" width="16.88671875" style="946" customWidth="1"/>
    <col min="7941" max="7941" width="12.44140625" style="946" customWidth="1"/>
    <col min="7942" max="7942" width="17.44140625" style="946" customWidth="1"/>
    <col min="7943" max="7943" width="20.5546875" style="946" bestFit="1" customWidth="1"/>
    <col min="7944" max="7944" width="22.5546875" style="946" bestFit="1" customWidth="1"/>
    <col min="7945" max="7945" width="15.44140625" style="946" customWidth="1"/>
    <col min="7946" max="7946" width="8.88671875" style="946" customWidth="1"/>
    <col min="7947" max="7947" width="58.44140625" style="946" customWidth="1"/>
    <col min="7948" max="8176" width="72.44140625" style="946"/>
    <col min="8177" max="8177" width="4.88671875" style="946" customWidth="1"/>
    <col min="8178" max="8178" width="2.44140625" style="946" customWidth="1"/>
    <col min="8179" max="8179" width="4.44140625" style="946" customWidth="1"/>
    <col min="8180" max="8181" width="3.44140625" style="946" customWidth="1"/>
    <col min="8182" max="8182" width="4.88671875" style="946" customWidth="1"/>
    <col min="8183" max="8183" width="7.44140625" style="946" customWidth="1"/>
    <col min="8184" max="8184" width="11.44140625" style="946" customWidth="1"/>
    <col min="8185" max="8185" width="5.5546875" style="946" customWidth="1"/>
    <col min="8186" max="8186" width="47.44140625" style="946" customWidth="1"/>
    <col min="8187" max="8187" width="12.88671875" style="946" customWidth="1"/>
    <col min="8188" max="8188" width="6.44140625" style="946" customWidth="1"/>
    <col min="8189" max="8189" width="14.44140625" style="946" customWidth="1"/>
    <col min="8190" max="8190" width="11.109375" style="946" customWidth="1"/>
    <col min="8191" max="8191" width="16.88671875" style="946" customWidth="1"/>
    <col min="8192" max="8192" width="12.44140625" style="946" customWidth="1"/>
    <col min="8193" max="8193" width="17.5546875" style="946" customWidth="1"/>
    <col min="8194" max="8194" width="22.44140625" style="946" bestFit="1" customWidth="1"/>
    <col min="8195" max="8195" width="13.5546875" style="946" customWidth="1"/>
    <col min="8196" max="8196" width="16.88671875" style="946" customWidth="1"/>
    <col min="8197" max="8197" width="12.44140625" style="946" customWidth="1"/>
    <col min="8198" max="8198" width="17.44140625" style="946" customWidth="1"/>
    <col min="8199" max="8199" width="20.5546875" style="946" bestFit="1" customWidth="1"/>
    <col min="8200" max="8200" width="22.5546875" style="946" bestFit="1" customWidth="1"/>
    <col min="8201" max="8201" width="15.44140625" style="946" customWidth="1"/>
    <col min="8202" max="8202" width="8.88671875" style="946" customWidth="1"/>
    <col min="8203" max="8203" width="58.44140625" style="946" customWidth="1"/>
    <col min="8204" max="8432" width="72.44140625" style="946"/>
    <col min="8433" max="8433" width="4.88671875" style="946" customWidth="1"/>
    <col min="8434" max="8434" width="2.44140625" style="946" customWidth="1"/>
    <col min="8435" max="8435" width="4.44140625" style="946" customWidth="1"/>
    <col min="8436" max="8437" width="3.44140625" style="946" customWidth="1"/>
    <col min="8438" max="8438" width="4.88671875" style="946" customWidth="1"/>
    <col min="8439" max="8439" width="7.44140625" style="946" customWidth="1"/>
    <col min="8440" max="8440" width="11.44140625" style="946" customWidth="1"/>
    <col min="8441" max="8441" width="5.5546875" style="946" customWidth="1"/>
    <col min="8442" max="8442" width="47.44140625" style="946" customWidth="1"/>
    <col min="8443" max="8443" width="12.88671875" style="946" customWidth="1"/>
    <col min="8444" max="8444" width="6.44140625" style="946" customWidth="1"/>
    <col min="8445" max="8445" width="14.44140625" style="946" customWidth="1"/>
    <col min="8446" max="8446" width="11.109375" style="946" customWidth="1"/>
    <col min="8447" max="8447" width="16.88671875" style="946" customWidth="1"/>
    <col min="8448" max="8448" width="12.44140625" style="946" customWidth="1"/>
    <col min="8449" max="8449" width="17.5546875" style="946" customWidth="1"/>
    <col min="8450" max="8450" width="22.44140625" style="946" bestFit="1" customWidth="1"/>
    <col min="8451" max="8451" width="13.5546875" style="946" customWidth="1"/>
    <col min="8452" max="8452" width="16.88671875" style="946" customWidth="1"/>
    <col min="8453" max="8453" width="12.44140625" style="946" customWidth="1"/>
    <col min="8454" max="8454" width="17.44140625" style="946" customWidth="1"/>
    <col min="8455" max="8455" width="20.5546875" style="946" bestFit="1" customWidth="1"/>
    <col min="8456" max="8456" width="22.5546875" style="946" bestFit="1" customWidth="1"/>
    <col min="8457" max="8457" width="15.44140625" style="946" customWidth="1"/>
    <col min="8458" max="8458" width="8.88671875" style="946" customWidth="1"/>
    <col min="8459" max="8459" width="58.44140625" style="946" customWidth="1"/>
    <col min="8460" max="8688" width="72.44140625" style="946"/>
    <col min="8689" max="8689" width="4.88671875" style="946" customWidth="1"/>
    <col min="8690" max="8690" width="2.44140625" style="946" customWidth="1"/>
    <col min="8691" max="8691" width="4.44140625" style="946" customWidth="1"/>
    <col min="8692" max="8693" width="3.44140625" style="946" customWidth="1"/>
    <col min="8694" max="8694" width="4.88671875" style="946" customWidth="1"/>
    <col min="8695" max="8695" width="7.44140625" style="946" customWidth="1"/>
    <col min="8696" max="8696" width="11.44140625" style="946" customWidth="1"/>
    <col min="8697" max="8697" width="5.5546875" style="946" customWidth="1"/>
    <col min="8698" max="8698" width="47.44140625" style="946" customWidth="1"/>
    <col min="8699" max="8699" width="12.88671875" style="946" customWidth="1"/>
    <col min="8700" max="8700" width="6.44140625" style="946" customWidth="1"/>
    <col min="8701" max="8701" width="14.44140625" style="946" customWidth="1"/>
    <col min="8702" max="8702" width="11.109375" style="946" customWidth="1"/>
    <col min="8703" max="8703" width="16.88671875" style="946" customWidth="1"/>
    <col min="8704" max="8704" width="12.44140625" style="946" customWidth="1"/>
    <col min="8705" max="8705" width="17.5546875" style="946" customWidth="1"/>
    <col min="8706" max="8706" width="22.44140625" style="946" bestFit="1" customWidth="1"/>
    <col min="8707" max="8707" width="13.5546875" style="946" customWidth="1"/>
    <col min="8708" max="8708" width="16.88671875" style="946" customWidth="1"/>
    <col min="8709" max="8709" width="12.44140625" style="946" customWidth="1"/>
    <col min="8710" max="8710" width="17.44140625" style="946" customWidth="1"/>
    <col min="8711" max="8711" width="20.5546875" style="946" bestFit="1" customWidth="1"/>
    <col min="8712" max="8712" width="22.5546875" style="946" bestFit="1" customWidth="1"/>
    <col min="8713" max="8713" width="15.44140625" style="946" customWidth="1"/>
    <col min="8714" max="8714" width="8.88671875" style="946" customWidth="1"/>
    <col min="8715" max="8715" width="58.44140625" style="946" customWidth="1"/>
    <col min="8716" max="8944" width="72.44140625" style="946"/>
    <col min="8945" max="8945" width="4.88671875" style="946" customWidth="1"/>
    <col min="8946" max="8946" width="2.44140625" style="946" customWidth="1"/>
    <col min="8947" max="8947" width="4.44140625" style="946" customWidth="1"/>
    <col min="8948" max="8949" width="3.44140625" style="946" customWidth="1"/>
    <col min="8950" max="8950" width="4.88671875" style="946" customWidth="1"/>
    <col min="8951" max="8951" width="7.44140625" style="946" customWidth="1"/>
    <col min="8952" max="8952" width="11.44140625" style="946" customWidth="1"/>
    <col min="8953" max="8953" width="5.5546875" style="946" customWidth="1"/>
    <col min="8954" max="8954" width="47.44140625" style="946" customWidth="1"/>
    <col min="8955" max="8955" width="12.88671875" style="946" customWidth="1"/>
    <col min="8956" max="8956" width="6.44140625" style="946" customWidth="1"/>
    <col min="8957" max="8957" width="14.44140625" style="946" customWidth="1"/>
    <col min="8958" max="8958" width="11.109375" style="946" customWidth="1"/>
    <col min="8959" max="8959" width="16.88671875" style="946" customWidth="1"/>
    <col min="8960" max="8960" width="12.44140625" style="946" customWidth="1"/>
    <col min="8961" max="8961" width="17.5546875" style="946" customWidth="1"/>
    <col min="8962" max="8962" width="22.44140625" style="946" bestFit="1" customWidth="1"/>
    <col min="8963" max="8963" width="13.5546875" style="946" customWidth="1"/>
    <col min="8964" max="8964" width="16.88671875" style="946" customWidth="1"/>
    <col min="8965" max="8965" width="12.44140625" style="946" customWidth="1"/>
    <col min="8966" max="8966" width="17.44140625" style="946" customWidth="1"/>
    <col min="8967" max="8967" width="20.5546875" style="946" bestFit="1" customWidth="1"/>
    <col min="8968" max="8968" width="22.5546875" style="946" bestFit="1" customWidth="1"/>
    <col min="8969" max="8969" width="15.44140625" style="946" customWidth="1"/>
    <col min="8970" max="8970" width="8.88671875" style="946" customWidth="1"/>
    <col min="8971" max="8971" width="58.44140625" style="946" customWidth="1"/>
    <col min="8972" max="9200" width="72.44140625" style="946"/>
    <col min="9201" max="9201" width="4.88671875" style="946" customWidth="1"/>
    <col min="9202" max="9202" width="2.44140625" style="946" customWidth="1"/>
    <col min="9203" max="9203" width="4.44140625" style="946" customWidth="1"/>
    <col min="9204" max="9205" width="3.44140625" style="946" customWidth="1"/>
    <col min="9206" max="9206" width="4.88671875" style="946" customWidth="1"/>
    <col min="9207" max="9207" width="7.44140625" style="946" customWidth="1"/>
    <col min="9208" max="9208" width="11.44140625" style="946" customWidth="1"/>
    <col min="9209" max="9209" width="5.5546875" style="946" customWidth="1"/>
    <col min="9210" max="9210" width="47.44140625" style="946" customWidth="1"/>
    <col min="9211" max="9211" width="12.88671875" style="946" customWidth="1"/>
    <col min="9212" max="9212" width="6.44140625" style="946" customWidth="1"/>
    <col min="9213" max="9213" width="14.44140625" style="946" customWidth="1"/>
    <col min="9214" max="9214" width="11.109375" style="946" customWidth="1"/>
    <col min="9215" max="9215" width="16.88671875" style="946" customWidth="1"/>
    <col min="9216" max="9216" width="12.44140625" style="946" customWidth="1"/>
    <col min="9217" max="9217" width="17.5546875" style="946" customWidth="1"/>
    <col min="9218" max="9218" width="22.44140625" style="946" bestFit="1" customWidth="1"/>
    <col min="9219" max="9219" width="13.5546875" style="946" customWidth="1"/>
    <col min="9220" max="9220" width="16.88671875" style="946" customWidth="1"/>
    <col min="9221" max="9221" width="12.44140625" style="946" customWidth="1"/>
    <col min="9222" max="9222" width="17.44140625" style="946" customWidth="1"/>
    <col min="9223" max="9223" width="20.5546875" style="946" bestFit="1" customWidth="1"/>
    <col min="9224" max="9224" width="22.5546875" style="946" bestFit="1" customWidth="1"/>
    <col min="9225" max="9225" width="15.44140625" style="946" customWidth="1"/>
    <col min="9226" max="9226" width="8.88671875" style="946" customWidth="1"/>
    <col min="9227" max="9227" width="58.44140625" style="946" customWidth="1"/>
    <col min="9228" max="9456" width="72.44140625" style="946"/>
    <col min="9457" max="9457" width="4.88671875" style="946" customWidth="1"/>
    <col min="9458" max="9458" width="2.44140625" style="946" customWidth="1"/>
    <col min="9459" max="9459" width="4.44140625" style="946" customWidth="1"/>
    <col min="9460" max="9461" width="3.44140625" style="946" customWidth="1"/>
    <col min="9462" max="9462" width="4.88671875" style="946" customWidth="1"/>
    <col min="9463" max="9463" width="7.44140625" style="946" customWidth="1"/>
    <col min="9464" max="9464" width="11.44140625" style="946" customWidth="1"/>
    <col min="9465" max="9465" width="5.5546875" style="946" customWidth="1"/>
    <col min="9466" max="9466" width="47.44140625" style="946" customWidth="1"/>
    <col min="9467" max="9467" width="12.88671875" style="946" customWidth="1"/>
    <col min="9468" max="9468" width="6.44140625" style="946" customWidth="1"/>
    <col min="9469" max="9469" width="14.44140625" style="946" customWidth="1"/>
    <col min="9470" max="9470" width="11.109375" style="946" customWidth="1"/>
    <col min="9471" max="9471" width="16.88671875" style="946" customWidth="1"/>
    <col min="9472" max="9472" width="12.44140625" style="946" customWidth="1"/>
    <col min="9473" max="9473" width="17.5546875" style="946" customWidth="1"/>
    <col min="9474" max="9474" width="22.44140625" style="946" bestFit="1" customWidth="1"/>
    <col min="9475" max="9475" width="13.5546875" style="946" customWidth="1"/>
    <col min="9476" max="9476" width="16.88671875" style="946" customWidth="1"/>
    <col min="9477" max="9477" width="12.44140625" style="946" customWidth="1"/>
    <col min="9478" max="9478" width="17.44140625" style="946" customWidth="1"/>
    <col min="9479" max="9479" width="20.5546875" style="946" bestFit="1" customWidth="1"/>
    <col min="9480" max="9480" width="22.5546875" style="946" bestFit="1" customWidth="1"/>
    <col min="9481" max="9481" width="15.44140625" style="946" customWidth="1"/>
    <col min="9482" max="9482" width="8.88671875" style="946" customWidth="1"/>
    <col min="9483" max="9483" width="58.44140625" style="946" customWidth="1"/>
    <col min="9484" max="9712" width="72.44140625" style="946"/>
    <col min="9713" max="9713" width="4.88671875" style="946" customWidth="1"/>
    <col min="9714" max="9714" width="2.44140625" style="946" customWidth="1"/>
    <col min="9715" max="9715" width="4.44140625" style="946" customWidth="1"/>
    <col min="9716" max="9717" width="3.44140625" style="946" customWidth="1"/>
    <col min="9718" max="9718" width="4.88671875" style="946" customWidth="1"/>
    <col min="9719" max="9719" width="7.44140625" style="946" customWidth="1"/>
    <col min="9720" max="9720" width="11.44140625" style="946" customWidth="1"/>
    <col min="9721" max="9721" width="5.5546875" style="946" customWidth="1"/>
    <col min="9722" max="9722" width="47.44140625" style="946" customWidth="1"/>
    <col min="9723" max="9723" width="12.88671875" style="946" customWidth="1"/>
    <col min="9724" max="9724" width="6.44140625" style="946" customWidth="1"/>
    <col min="9725" max="9725" width="14.44140625" style="946" customWidth="1"/>
    <col min="9726" max="9726" width="11.109375" style="946" customWidth="1"/>
    <col min="9727" max="9727" width="16.88671875" style="946" customWidth="1"/>
    <col min="9728" max="9728" width="12.44140625" style="946" customWidth="1"/>
    <col min="9729" max="9729" width="17.5546875" style="946" customWidth="1"/>
    <col min="9730" max="9730" width="22.44140625" style="946" bestFit="1" customWidth="1"/>
    <col min="9731" max="9731" width="13.5546875" style="946" customWidth="1"/>
    <col min="9732" max="9732" width="16.88671875" style="946" customWidth="1"/>
    <col min="9733" max="9733" width="12.44140625" style="946" customWidth="1"/>
    <col min="9734" max="9734" width="17.44140625" style="946" customWidth="1"/>
    <col min="9735" max="9735" width="20.5546875" style="946" bestFit="1" customWidth="1"/>
    <col min="9736" max="9736" width="22.5546875" style="946" bestFit="1" customWidth="1"/>
    <col min="9737" max="9737" width="15.44140625" style="946" customWidth="1"/>
    <col min="9738" max="9738" width="8.88671875" style="946" customWidth="1"/>
    <col min="9739" max="9739" width="58.44140625" style="946" customWidth="1"/>
    <col min="9740" max="9968" width="72.44140625" style="946"/>
    <col min="9969" max="9969" width="4.88671875" style="946" customWidth="1"/>
    <col min="9970" max="9970" width="2.44140625" style="946" customWidth="1"/>
    <col min="9971" max="9971" width="4.44140625" style="946" customWidth="1"/>
    <col min="9972" max="9973" width="3.44140625" style="946" customWidth="1"/>
    <col min="9974" max="9974" width="4.88671875" style="946" customWidth="1"/>
    <col min="9975" max="9975" width="7.44140625" style="946" customWidth="1"/>
    <col min="9976" max="9976" width="11.44140625" style="946" customWidth="1"/>
    <col min="9977" max="9977" width="5.5546875" style="946" customWidth="1"/>
    <col min="9978" max="9978" width="47.44140625" style="946" customWidth="1"/>
    <col min="9979" max="9979" width="12.88671875" style="946" customWidth="1"/>
    <col min="9980" max="9980" width="6.44140625" style="946" customWidth="1"/>
    <col min="9981" max="9981" width="14.44140625" style="946" customWidth="1"/>
    <col min="9982" max="9982" width="11.109375" style="946" customWidth="1"/>
    <col min="9983" max="9983" width="16.88671875" style="946" customWidth="1"/>
    <col min="9984" max="9984" width="12.44140625" style="946" customWidth="1"/>
    <col min="9985" max="9985" width="17.5546875" style="946" customWidth="1"/>
    <col min="9986" max="9986" width="22.44140625" style="946" bestFit="1" customWidth="1"/>
    <col min="9987" max="9987" width="13.5546875" style="946" customWidth="1"/>
    <col min="9988" max="9988" width="16.88671875" style="946" customWidth="1"/>
    <col min="9989" max="9989" width="12.44140625" style="946" customWidth="1"/>
    <col min="9990" max="9990" width="17.44140625" style="946" customWidth="1"/>
    <col min="9991" max="9991" width="20.5546875" style="946" bestFit="1" customWidth="1"/>
    <col min="9992" max="9992" width="22.5546875" style="946" bestFit="1" customWidth="1"/>
    <col min="9993" max="9993" width="15.44140625" style="946" customWidth="1"/>
    <col min="9994" max="9994" width="8.88671875" style="946" customWidth="1"/>
    <col min="9995" max="9995" width="58.44140625" style="946" customWidth="1"/>
    <col min="9996" max="10224" width="72.44140625" style="946"/>
    <col min="10225" max="10225" width="4.88671875" style="946" customWidth="1"/>
    <col min="10226" max="10226" width="2.44140625" style="946" customWidth="1"/>
    <col min="10227" max="10227" width="4.44140625" style="946" customWidth="1"/>
    <col min="10228" max="10229" width="3.44140625" style="946" customWidth="1"/>
    <col min="10230" max="10230" width="4.88671875" style="946" customWidth="1"/>
    <col min="10231" max="10231" width="7.44140625" style="946" customWidth="1"/>
    <col min="10232" max="10232" width="11.44140625" style="946" customWidth="1"/>
    <col min="10233" max="10233" width="5.5546875" style="946" customWidth="1"/>
    <col min="10234" max="10234" width="47.44140625" style="946" customWidth="1"/>
    <col min="10235" max="10235" width="12.88671875" style="946" customWidth="1"/>
    <col min="10236" max="10236" width="6.44140625" style="946" customWidth="1"/>
    <col min="10237" max="10237" width="14.44140625" style="946" customWidth="1"/>
    <col min="10238" max="10238" width="11.109375" style="946" customWidth="1"/>
    <col min="10239" max="10239" width="16.88671875" style="946" customWidth="1"/>
    <col min="10240" max="10240" width="12.44140625" style="946" customWidth="1"/>
    <col min="10241" max="10241" width="17.5546875" style="946" customWidth="1"/>
    <col min="10242" max="10242" width="22.44140625" style="946" bestFit="1" customWidth="1"/>
    <col min="10243" max="10243" width="13.5546875" style="946" customWidth="1"/>
    <col min="10244" max="10244" width="16.88671875" style="946" customWidth="1"/>
    <col min="10245" max="10245" width="12.44140625" style="946" customWidth="1"/>
    <col min="10246" max="10246" width="17.44140625" style="946" customWidth="1"/>
    <col min="10247" max="10247" width="20.5546875" style="946" bestFit="1" customWidth="1"/>
    <col min="10248" max="10248" width="22.5546875" style="946" bestFit="1" customWidth="1"/>
    <col min="10249" max="10249" width="15.44140625" style="946" customWidth="1"/>
    <col min="10250" max="10250" width="8.88671875" style="946" customWidth="1"/>
    <col min="10251" max="10251" width="58.44140625" style="946" customWidth="1"/>
    <col min="10252" max="10480" width="72.44140625" style="946"/>
    <col min="10481" max="10481" width="4.88671875" style="946" customWidth="1"/>
    <col min="10482" max="10482" width="2.44140625" style="946" customWidth="1"/>
    <col min="10483" max="10483" width="4.44140625" style="946" customWidth="1"/>
    <col min="10484" max="10485" width="3.44140625" style="946" customWidth="1"/>
    <col min="10486" max="10486" width="4.88671875" style="946" customWidth="1"/>
    <col min="10487" max="10487" width="7.44140625" style="946" customWidth="1"/>
    <col min="10488" max="10488" width="11.44140625" style="946" customWidth="1"/>
    <col min="10489" max="10489" width="5.5546875" style="946" customWidth="1"/>
    <col min="10490" max="10490" width="47.44140625" style="946" customWidth="1"/>
    <col min="10491" max="10491" width="12.88671875" style="946" customWidth="1"/>
    <col min="10492" max="10492" width="6.44140625" style="946" customWidth="1"/>
    <col min="10493" max="10493" width="14.44140625" style="946" customWidth="1"/>
    <col min="10494" max="10494" width="11.109375" style="946" customWidth="1"/>
    <col min="10495" max="10495" width="16.88671875" style="946" customWidth="1"/>
    <col min="10496" max="10496" width="12.44140625" style="946" customWidth="1"/>
    <col min="10497" max="10497" width="17.5546875" style="946" customWidth="1"/>
    <col min="10498" max="10498" width="22.44140625" style="946" bestFit="1" customWidth="1"/>
    <col min="10499" max="10499" width="13.5546875" style="946" customWidth="1"/>
    <col min="10500" max="10500" width="16.88671875" style="946" customWidth="1"/>
    <col min="10501" max="10501" width="12.44140625" style="946" customWidth="1"/>
    <col min="10502" max="10502" width="17.44140625" style="946" customWidth="1"/>
    <col min="10503" max="10503" width="20.5546875" style="946" bestFit="1" customWidth="1"/>
    <col min="10504" max="10504" width="22.5546875" style="946" bestFit="1" customWidth="1"/>
    <col min="10505" max="10505" width="15.44140625" style="946" customWidth="1"/>
    <col min="10506" max="10506" width="8.88671875" style="946" customWidth="1"/>
    <col min="10507" max="10507" width="58.44140625" style="946" customWidth="1"/>
    <col min="10508" max="10736" width="72.44140625" style="946"/>
    <col min="10737" max="10737" width="4.88671875" style="946" customWidth="1"/>
    <col min="10738" max="10738" width="2.44140625" style="946" customWidth="1"/>
    <col min="10739" max="10739" width="4.44140625" style="946" customWidth="1"/>
    <col min="10740" max="10741" width="3.44140625" style="946" customWidth="1"/>
    <col min="10742" max="10742" width="4.88671875" style="946" customWidth="1"/>
    <col min="10743" max="10743" width="7.44140625" style="946" customWidth="1"/>
    <col min="10744" max="10744" width="11.44140625" style="946" customWidth="1"/>
    <col min="10745" max="10745" width="5.5546875" style="946" customWidth="1"/>
    <col min="10746" max="10746" width="47.44140625" style="946" customWidth="1"/>
    <col min="10747" max="10747" width="12.88671875" style="946" customWidth="1"/>
    <col min="10748" max="10748" width="6.44140625" style="946" customWidth="1"/>
    <col min="10749" max="10749" width="14.44140625" style="946" customWidth="1"/>
    <col min="10750" max="10750" width="11.109375" style="946" customWidth="1"/>
    <col min="10751" max="10751" width="16.88671875" style="946" customWidth="1"/>
    <col min="10752" max="10752" width="12.44140625" style="946" customWidth="1"/>
    <col min="10753" max="10753" width="17.5546875" style="946" customWidth="1"/>
    <col min="10754" max="10754" width="22.44140625" style="946" bestFit="1" customWidth="1"/>
    <col min="10755" max="10755" width="13.5546875" style="946" customWidth="1"/>
    <col min="10756" max="10756" width="16.88671875" style="946" customWidth="1"/>
    <col min="10757" max="10757" width="12.44140625" style="946" customWidth="1"/>
    <col min="10758" max="10758" width="17.44140625" style="946" customWidth="1"/>
    <col min="10759" max="10759" width="20.5546875" style="946" bestFit="1" customWidth="1"/>
    <col min="10760" max="10760" width="22.5546875" style="946" bestFit="1" customWidth="1"/>
    <col min="10761" max="10761" width="15.44140625" style="946" customWidth="1"/>
    <col min="10762" max="10762" width="8.88671875" style="946" customWidth="1"/>
    <col min="10763" max="10763" width="58.44140625" style="946" customWidth="1"/>
    <col min="10764" max="10992" width="72.44140625" style="946"/>
    <col min="10993" max="10993" width="4.88671875" style="946" customWidth="1"/>
    <col min="10994" max="10994" width="2.44140625" style="946" customWidth="1"/>
    <col min="10995" max="10995" width="4.44140625" style="946" customWidth="1"/>
    <col min="10996" max="10997" width="3.44140625" style="946" customWidth="1"/>
    <col min="10998" max="10998" width="4.88671875" style="946" customWidth="1"/>
    <col min="10999" max="10999" width="7.44140625" style="946" customWidth="1"/>
    <col min="11000" max="11000" width="11.44140625" style="946" customWidth="1"/>
    <col min="11001" max="11001" width="5.5546875" style="946" customWidth="1"/>
    <col min="11002" max="11002" width="47.44140625" style="946" customWidth="1"/>
    <col min="11003" max="11003" width="12.88671875" style="946" customWidth="1"/>
    <col min="11004" max="11004" width="6.44140625" style="946" customWidth="1"/>
    <col min="11005" max="11005" width="14.44140625" style="946" customWidth="1"/>
    <col min="11006" max="11006" width="11.109375" style="946" customWidth="1"/>
    <col min="11007" max="11007" width="16.88671875" style="946" customWidth="1"/>
    <col min="11008" max="11008" width="12.44140625" style="946" customWidth="1"/>
    <col min="11009" max="11009" width="17.5546875" style="946" customWidth="1"/>
    <col min="11010" max="11010" width="22.44140625" style="946" bestFit="1" customWidth="1"/>
    <col min="11011" max="11011" width="13.5546875" style="946" customWidth="1"/>
    <col min="11012" max="11012" width="16.88671875" style="946" customWidth="1"/>
    <col min="11013" max="11013" width="12.44140625" style="946" customWidth="1"/>
    <col min="11014" max="11014" width="17.44140625" style="946" customWidth="1"/>
    <col min="11015" max="11015" width="20.5546875" style="946" bestFit="1" customWidth="1"/>
    <col min="11016" max="11016" width="22.5546875" style="946" bestFit="1" customWidth="1"/>
    <col min="11017" max="11017" width="15.44140625" style="946" customWidth="1"/>
    <col min="11018" max="11018" width="8.88671875" style="946" customWidth="1"/>
    <col min="11019" max="11019" width="58.44140625" style="946" customWidth="1"/>
    <col min="11020" max="11248" width="72.44140625" style="946"/>
    <col min="11249" max="11249" width="4.88671875" style="946" customWidth="1"/>
    <col min="11250" max="11250" width="2.44140625" style="946" customWidth="1"/>
    <col min="11251" max="11251" width="4.44140625" style="946" customWidth="1"/>
    <col min="11252" max="11253" width="3.44140625" style="946" customWidth="1"/>
    <col min="11254" max="11254" width="4.88671875" style="946" customWidth="1"/>
    <col min="11255" max="11255" width="7.44140625" style="946" customWidth="1"/>
    <col min="11256" max="11256" width="11.44140625" style="946" customWidth="1"/>
    <col min="11257" max="11257" width="5.5546875" style="946" customWidth="1"/>
    <col min="11258" max="11258" width="47.44140625" style="946" customWidth="1"/>
    <col min="11259" max="11259" width="12.88671875" style="946" customWidth="1"/>
    <col min="11260" max="11260" width="6.44140625" style="946" customWidth="1"/>
    <col min="11261" max="11261" width="14.44140625" style="946" customWidth="1"/>
    <col min="11262" max="11262" width="11.109375" style="946" customWidth="1"/>
    <col min="11263" max="11263" width="16.88671875" style="946" customWidth="1"/>
    <col min="11264" max="11264" width="12.44140625" style="946" customWidth="1"/>
    <col min="11265" max="11265" width="17.5546875" style="946" customWidth="1"/>
    <col min="11266" max="11266" width="22.44140625" style="946" bestFit="1" customWidth="1"/>
    <col min="11267" max="11267" width="13.5546875" style="946" customWidth="1"/>
    <col min="11268" max="11268" width="16.88671875" style="946" customWidth="1"/>
    <col min="11269" max="11269" width="12.44140625" style="946" customWidth="1"/>
    <col min="11270" max="11270" width="17.44140625" style="946" customWidth="1"/>
    <col min="11271" max="11271" width="20.5546875" style="946" bestFit="1" customWidth="1"/>
    <col min="11272" max="11272" width="22.5546875" style="946" bestFit="1" customWidth="1"/>
    <col min="11273" max="11273" width="15.44140625" style="946" customWidth="1"/>
    <col min="11274" max="11274" width="8.88671875" style="946" customWidth="1"/>
    <col min="11275" max="11275" width="58.44140625" style="946" customWidth="1"/>
    <col min="11276" max="11504" width="72.44140625" style="946"/>
    <col min="11505" max="11505" width="4.88671875" style="946" customWidth="1"/>
    <col min="11506" max="11506" width="2.44140625" style="946" customWidth="1"/>
    <col min="11507" max="11507" width="4.44140625" style="946" customWidth="1"/>
    <col min="11508" max="11509" width="3.44140625" style="946" customWidth="1"/>
    <col min="11510" max="11510" width="4.88671875" style="946" customWidth="1"/>
    <col min="11511" max="11511" width="7.44140625" style="946" customWidth="1"/>
    <col min="11512" max="11512" width="11.44140625" style="946" customWidth="1"/>
    <col min="11513" max="11513" width="5.5546875" style="946" customWidth="1"/>
    <col min="11514" max="11514" width="47.44140625" style="946" customWidth="1"/>
    <col min="11515" max="11515" width="12.88671875" style="946" customWidth="1"/>
    <col min="11516" max="11516" width="6.44140625" style="946" customWidth="1"/>
    <col min="11517" max="11517" width="14.44140625" style="946" customWidth="1"/>
    <col min="11518" max="11518" width="11.109375" style="946" customWidth="1"/>
    <col min="11519" max="11519" width="16.88671875" style="946" customWidth="1"/>
    <col min="11520" max="11520" width="12.44140625" style="946" customWidth="1"/>
    <col min="11521" max="11521" width="17.5546875" style="946" customWidth="1"/>
    <col min="11522" max="11522" width="22.44140625" style="946" bestFit="1" customWidth="1"/>
    <col min="11523" max="11523" width="13.5546875" style="946" customWidth="1"/>
    <col min="11524" max="11524" width="16.88671875" style="946" customWidth="1"/>
    <col min="11525" max="11525" width="12.44140625" style="946" customWidth="1"/>
    <col min="11526" max="11526" width="17.44140625" style="946" customWidth="1"/>
    <col min="11527" max="11527" width="20.5546875" style="946" bestFit="1" customWidth="1"/>
    <col min="11528" max="11528" width="22.5546875" style="946" bestFit="1" customWidth="1"/>
    <col min="11529" max="11529" width="15.44140625" style="946" customWidth="1"/>
    <col min="11530" max="11530" width="8.88671875" style="946" customWidth="1"/>
    <col min="11531" max="11531" width="58.44140625" style="946" customWidth="1"/>
    <col min="11532" max="11760" width="72.44140625" style="946"/>
    <col min="11761" max="11761" width="4.88671875" style="946" customWidth="1"/>
    <col min="11762" max="11762" width="2.44140625" style="946" customWidth="1"/>
    <col min="11763" max="11763" width="4.44140625" style="946" customWidth="1"/>
    <col min="11764" max="11765" width="3.44140625" style="946" customWidth="1"/>
    <col min="11766" max="11766" width="4.88671875" style="946" customWidth="1"/>
    <col min="11767" max="11767" width="7.44140625" style="946" customWidth="1"/>
    <col min="11768" max="11768" width="11.44140625" style="946" customWidth="1"/>
    <col min="11769" max="11769" width="5.5546875" style="946" customWidth="1"/>
    <col min="11770" max="11770" width="47.44140625" style="946" customWidth="1"/>
    <col min="11771" max="11771" width="12.88671875" style="946" customWidth="1"/>
    <col min="11772" max="11772" width="6.44140625" style="946" customWidth="1"/>
    <col min="11773" max="11773" width="14.44140625" style="946" customWidth="1"/>
    <col min="11774" max="11774" width="11.109375" style="946" customWidth="1"/>
    <col min="11775" max="11775" width="16.88671875" style="946" customWidth="1"/>
    <col min="11776" max="11776" width="12.44140625" style="946" customWidth="1"/>
    <col min="11777" max="11777" width="17.5546875" style="946" customWidth="1"/>
    <col min="11778" max="11778" width="22.44140625" style="946" bestFit="1" customWidth="1"/>
    <col min="11779" max="11779" width="13.5546875" style="946" customWidth="1"/>
    <col min="11780" max="11780" width="16.88671875" style="946" customWidth="1"/>
    <col min="11781" max="11781" width="12.44140625" style="946" customWidth="1"/>
    <col min="11782" max="11782" width="17.44140625" style="946" customWidth="1"/>
    <col min="11783" max="11783" width="20.5546875" style="946" bestFit="1" customWidth="1"/>
    <col min="11784" max="11784" width="22.5546875" style="946" bestFit="1" customWidth="1"/>
    <col min="11785" max="11785" width="15.44140625" style="946" customWidth="1"/>
    <col min="11786" max="11786" width="8.88671875" style="946" customWidth="1"/>
    <col min="11787" max="11787" width="58.44140625" style="946" customWidth="1"/>
    <col min="11788" max="12016" width="72.44140625" style="946"/>
    <col min="12017" max="12017" width="4.88671875" style="946" customWidth="1"/>
    <col min="12018" max="12018" width="2.44140625" style="946" customWidth="1"/>
    <col min="12019" max="12019" width="4.44140625" style="946" customWidth="1"/>
    <col min="12020" max="12021" width="3.44140625" style="946" customWidth="1"/>
    <col min="12022" max="12022" width="4.88671875" style="946" customWidth="1"/>
    <col min="12023" max="12023" width="7.44140625" style="946" customWidth="1"/>
    <col min="12024" max="12024" width="11.44140625" style="946" customWidth="1"/>
    <col min="12025" max="12025" width="5.5546875" style="946" customWidth="1"/>
    <col min="12026" max="12026" width="47.44140625" style="946" customWidth="1"/>
    <col min="12027" max="12027" width="12.88671875" style="946" customWidth="1"/>
    <col min="12028" max="12028" width="6.44140625" style="946" customWidth="1"/>
    <col min="12029" max="12029" width="14.44140625" style="946" customWidth="1"/>
    <col min="12030" max="12030" width="11.109375" style="946" customWidth="1"/>
    <col min="12031" max="12031" width="16.88671875" style="946" customWidth="1"/>
    <col min="12032" max="12032" width="12.44140625" style="946" customWidth="1"/>
    <col min="12033" max="12033" width="17.5546875" style="946" customWidth="1"/>
    <col min="12034" max="12034" width="22.44140625" style="946" bestFit="1" customWidth="1"/>
    <col min="12035" max="12035" width="13.5546875" style="946" customWidth="1"/>
    <col min="12036" max="12036" width="16.88671875" style="946" customWidth="1"/>
    <col min="12037" max="12037" width="12.44140625" style="946" customWidth="1"/>
    <col min="12038" max="12038" width="17.44140625" style="946" customWidth="1"/>
    <col min="12039" max="12039" width="20.5546875" style="946" bestFit="1" customWidth="1"/>
    <col min="12040" max="12040" width="22.5546875" style="946" bestFit="1" customWidth="1"/>
    <col min="12041" max="12041" width="15.44140625" style="946" customWidth="1"/>
    <col min="12042" max="12042" width="8.88671875" style="946" customWidth="1"/>
    <col min="12043" max="12043" width="58.44140625" style="946" customWidth="1"/>
    <col min="12044" max="12272" width="72.44140625" style="946"/>
    <col min="12273" max="12273" width="4.88671875" style="946" customWidth="1"/>
    <col min="12274" max="12274" width="2.44140625" style="946" customWidth="1"/>
    <col min="12275" max="12275" width="4.44140625" style="946" customWidth="1"/>
    <col min="12276" max="12277" width="3.44140625" style="946" customWidth="1"/>
    <col min="12278" max="12278" width="4.88671875" style="946" customWidth="1"/>
    <col min="12279" max="12279" width="7.44140625" style="946" customWidth="1"/>
    <col min="12280" max="12280" width="11.44140625" style="946" customWidth="1"/>
    <col min="12281" max="12281" width="5.5546875" style="946" customWidth="1"/>
    <col min="12282" max="12282" width="47.44140625" style="946" customWidth="1"/>
    <col min="12283" max="12283" width="12.88671875" style="946" customWidth="1"/>
    <col min="12284" max="12284" width="6.44140625" style="946" customWidth="1"/>
    <col min="12285" max="12285" width="14.44140625" style="946" customWidth="1"/>
    <col min="12286" max="12286" width="11.109375" style="946" customWidth="1"/>
    <col min="12287" max="12287" width="16.88671875" style="946" customWidth="1"/>
    <col min="12288" max="12288" width="12.44140625" style="946" customWidth="1"/>
    <col min="12289" max="12289" width="17.5546875" style="946" customWidth="1"/>
    <col min="12290" max="12290" width="22.44140625" style="946" bestFit="1" customWidth="1"/>
    <col min="12291" max="12291" width="13.5546875" style="946" customWidth="1"/>
    <col min="12292" max="12292" width="16.88671875" style="946" customWidth="1"/>
    <col min="12293" max="12293" width="12.44140625" style="946" customWidth="1"/>
    <col min="12294" max="12294" width="17.44140625" style="946" customWidth="1"/>
    <col min="12295" max="12295" width="20.5546875" style="946" bestFit="1" customWidth="1"/>
    <col min="12296" max="12296" width="22.5546875" style="946" bestFit="1" customWidth="1"/>
    <col min="12297" max="12297" width="15.44140625" style="946" customWidth="1"/>
    <col min="12298" max="12298" width="8.88671875" style="946" customWidth="1"/>
    <col min="12299" max="12299" width="58.44140625" style="946" customWidth="1"/>
    <col min="12300" max="12528" width="72.44140625" style="946"/>
    <col min="12529" max="12529" width="4.88671875" style="946" customWidth="1"/>
    <col min="12530" max="12530" width="2.44140625" style="946" customWidth="1"/>
    <col min="12531" max="12531" width="4.44140625" style="946" customWidth="1"/>
    <col min="12532" max="12533" width="3.44140625" style="946" customWidth="1"/>
    <col min="12534" max="12534" width="4.88671875" style="946" customWidth="1"/>
    <col min="12535" max="12535" width="7.44140625" style="946" customWidth="1"/>
    <col min="12536" max="12536" width="11.44140625" style="946" customWidth="1"/>
    <col min="12537" max="12537" width="5.5546875" style="946" customWidth="1"/>
    <col min="12538" max="12538" width="47.44140625" style="946" customWidth="1"/>
    <col min="12539" max="12539" width="12.88671875" style="946" customWidth="1"/>
    <col min="12540" max="12540" width="6.44140625" style="946" customWidth="1"/>
    <col min="12541" max="12541" width="14.44140625" style="946" customWidth="1"/>
    <col min="12542" max="12542" width="11.109375" style="946" customWidth="1"/>
    <col min="12543" max="12543" width="16.88671875" style="946" customWidth="1"/>
    <col min="12544" max="12544" width="12.44140625" style="946" customWidth="1"/>
    <col min="12545" max="12545" width="17.5546875" style="946" customWidth="1"/>
    <col min="12546" max="12546" width="22.44140625" style="946" bestFit="1" customWidth="1"/>
    <col min="12547" max="12547" width="13.5546875" style="946" customWidth="1"/>
    <col min="12548" max="12548" width="16.88671875" style="946" customWidth="1"/>
    <col min="12549" max="12549" width="12.44140625" style="946" customWidth="1"/>
    <col min="12550" max="12550" width="17.44140625" style="946" customWidth="1"/>
    <col min="12551" max="12551" width="20.5546875" style="946" bestFit="1" customWidth="1"/>
    <col min="12552" max="12552" width="22.5546875" style="946" bestFit="1" customWidth="1"/>
    <col min="12553" max="12553" width="15.44140625" style="946" customWidth="1"/>
    <col min="12554" max="12554" width="8.88671875" style="946" customWidth="1"/>
    <col min="12555" max="12555" width="58.44140625" style="946" customWidth="1"/>
    <col min="12556" max="12784" width="72.44140625" style="946"/>
    <col min="12785" max="12785" width="4.88671875" style="946" customWidth="1"/>
    <col min="12786" max="12786" width="2.44140625" style="946" customWidth="1"/>
    <col min="12787" max="12787" width="4.44140625" style="946" customWidth="1"/>
    <col min="12788" max="12789" width="3.44140625" style="946" customWidth="1"/>
    <col min="12790" max="12790" width="4.88671875" style="946" customWidth="1"/>
    <col min="12791" max="12791" width="7.44140625" style="946" customWidth="1"/>
    <col min="12792" max="12792" width="11.44140625" style="946" customWidth="1"/>
    <col min="12793" max="12793" width="5.5546875" style="946" customWidth="1"/>
    <col min="12794" max="12794" width="47.44140625" style="946" customWidth="1"/>
    <col min="12795" max="12795" width="12.88671875" style="946" customWidth="1"/>
    <col min="12796" max="12796" width="6.44140625" style="946" customWidth="1"/>
    <col min="12797" max="12797" width="14.44140625" style="946" customWidth="1"/>
    <col min="12798" max="12798" width="11.109375" style="946" customWidth="1"/>
    <col min="12799" max="12799" width="16.88671875" style="946" customWidth="1"/>
    <col min="12800" max="12800" width="12.44140625" style="946" customWidth="1"/>
    <col min="12801" max="12801" width="17.5546875" style="946" customWidth="1"/>
    <col min="12802" max="12802" width="22.44140625" style="946" bestFit="1" customWidth="1"/>
    <col min="12803" max="12803" width="13.5546875" style="946" customWidth="1"/>
    <col min="12804" max="12804" width="16.88671875" style="946" customWidth="1"/>
    <col min="12805" max="12805" width="12.44140625" style="946" customWidth="1"/>
    <col min="12806" max="12806" width="17.44140625" style="946" customWidth="1"/>
    <col min="12807" max="12807" width="20.5546875" style="946" bestFit="1" customWidth="1"/>
    <col min="12808" max="12808" width="22.5546875" style="946" bestFit="1" customWidth="1"/>
    <col min="12809" max="12809" width="15.44140625" style="946" customWidth="1"/>
    <col min="12810" max="12810" width="8.88671875" style="946" customWidth="1"/>
    <col min="12811" max="12811" width="58.44140625" style="946" customWidth="1"/>
    <col min="12812" max="13040" width="72.44140625" style="946"/>
    <col min="13041" max="13041" width="4.88671875" style="946" customWidth="1"/>
    <col min="13042" max="13042" width="2.44140625" style="946" customWidth="1"/>
    <col min="13043" max="13043" width="4.44140625" style="946" customWidth="1"/>
    <col min="13044" max="13045" width="3.44140625" style="946" customWidth="1"/>
    <col min="13046" max="13046" width="4.88671875" style="946" customWidth="1"/>
    <col min="13047" max="13047" width="7.44140625" style="946" customWidth="1"/>
    <col min="13048" max="13048" width="11.44140625" style="946" customWidth="1"/>
    <col min="13049" max="13049" width="5.5546875" style="946" customWidth="1"/>
    <col min="13050" max="13050" width="47.44140625" style="946" customWidth="1"/>
    <col min="13051" max="13051" width="12.88671875" style="946" customWidth="1"/>
    <col min="13052" max="13052" width="6.44140625" style="946" customWidth="1"/>
    <col min="13053" max="13053" width="14.44140625" style="946" customWidth="1"/>
    <col min="13054" max="13054" width="11.109375" style="946" customWidth="1"/>
    <col min="13055" max="13055" width="16.88671875" style="946" customWidth="1"/>
    <col min="13056" max="13056" width="12.44140625" style="946" customWidth="1"/>
    <col min="13057" max="13057" width="17.5546875" style="946" customWidth="1"/>
    <col min="13058" max="13058" width="22.44140625" style="946" bestFit="1" customWidth="1"/>
    <col min="13059" max="13059" width="13.5546875" style="946" customWidth="1"/>
    <col min="13060" max="13060" width="16.88671875" style="946" customWidth="1"/>
    <col min="13061" max="13061" width="12.44140625" style="946" customWidth="1"/>
    <col min="13062" max="13062" width="17.44140625" style="946" customWidth="1"/>
    <col min="13063" max="13063" width="20.5546875" style="946" bestFit="1" customWidth="1"/>
    <col min="13064" max="13064" width="22.5546875" style="946" bestFit="1" customWidth="1"/>
    <col min="13065" max="13065" width="15.44140625" style="946" customWidth="1"/>
    <col min="13066" max="13066" width="8.88671875" style="946" customWidth="1"/>
    <col min="13067" max="13067" width="58.44140625" style="946" customWidth="1"/>
    <col min="13068" max="13296" width="72.44140625" style="946"/>
    <col min="13297" max="13297" width="4.88671875" style="946" customWidth="1"/>
    <col min="13298" max="13298" width="2.44140625" style="946" customWidth="1"/>
    <col min="13299" max="13299" width="4.44140625" style="946" customWidth="1"/>
    <col min="13300" max="13301" width="3.44140625" style="946" customWidth="1"/>
    <col min="13302" max="13302" width="4.88671875" style="946" customWidth="1"/>
    <col min="13303" max="13303" width="7.44140625" style="946" customWidth="1"/>
    <col min="13304" max="13304" width="11.44140625" style="946" customWidth="1"/>
    <col min="13305" max="13305" width="5.5546875" style="946" customWidth="1"/>
    <col min="13306" max="13306" width="47.44140625" style="946" customWidth="1"/>
    <col min="13307" max="13307" width="12.88671875" style="946" customWidth="1"/>
    <col min="13308" max="13308" width="6.44140625" style="946" customWidth="1"/>
    <col min="13309" max="13309" width="14.44140625" style="946" customWidth="1"/>
    <col min="13310" max="13310" width="11.109375" style="946" customWidth="1"/>
    <col min="13311" max="13311" width="16.88671875" style="946" customWidth="1"/>
    <col min="13312" max="13312" width="12.44140625" style="946" customWidth="1"/>
    <col min="13313" max="13313" width="17.5546875" style="946" customWidth="1"/>
    <col min="13314" max="13314" width="22.44140625" style="946" bestFit="1" customWidth="1"/>
    <col min="13315" max="13315" width="13.5546875" style="946" customWidth="1"/>
    <col min="13316" max="13316" width="16.88671875" style="946" customWidth="1"/>
    <col min="13317" max="13317" width="12.44140625" style="946" customWidth="1"/>
    <col min="13318" max="13318" width="17.44140625" style="946" customWidth="1"/>
    <col min="13319" max="13319" width="20.5546875" style="946" bestFit="1" customWidth="1"/>
    <col min="13320" max="13320" width="22.5546875" style="946" bestFit="1" customWidth="1"/>
    <col min="13321" max="13321" width="15.44140625" style="946" customWidth="1"/>
    <col min="13322" max="13322" width="8.88671875" style="946" customWidth="1"/>
    <col min="13323" max="13323" width="58.44140625" style="946" customWidth="1"/>
    <col min="13324" max="13552" width="72.44140625" style="946"/>
    <col min="13553" max="13553" width="4.88671875" style="946" customWidth="1"/>
    <col min="13554" max="13554" width="2.44140625" style="946" customWidth="1"/>
    <col min="13555" max="13555" width="4.44140625" style="946" customWidth="1"/>
    <col min="13556" max="13557" width="3.44140625" style="946" customWidth="1"/>
    <col min="13558" max="13558" width="4.88671875" style="946" customWidth="1"/>
    <col min="13559" max="13559" width="7.44140625" style="946" customWidth="1"/>
    <col min="13560" max="13560" width="11.44140625" style="946" customWidth="1"/>
    <col min="13561" max="13561" width="5.5546875" style="946" customWidth="1"/>
    <col min="13562" max="13562" width="47.44140625" style="946" customWidth="1"/>
    <col min="13563" max="13563" width="12.88671875" style="946" customWidth="1"/>
    <col min="13564" max="13564" width="6.44140625" style="946" customWidth="1"/>
    <col min="13565" max="13565" width="14.44140625" style="946" customWidth="1"/>
    <col min="13566" max="13566" width="11.109375" style="946" customWidth="1"/>
    <col min="13567" max="13567" width="16.88671875" style="946" customWidth="1"/>
    <col min="13568" max="13568" width="12.44140625" style="946" customWidth="1"/>
    <col min="13569" max="13569" width="17.5546875" style="946" customWidth="1"/>
    <col min="13570" max="13570" width="22.44140625" style="946" bestFit="1" customWidth="1"/>
    <col min="13571" max="13571" width="13.5546875" style="946" customWidth="1"/>
    <col min="13572" max="13572" width="16.88671875" style="946" customWidth="1"/>
    <col min="13573" max="13573" width="12.44140625" style="946" customWidth="1"/>
    <col min="13574" max="13574" width="17.44140625" style="946" customWidth="1"/>
    <col min="13575" max="13575" width="20.5546875" style="946" bestFit="1" customWidth="1"/>
    <col min="13576" max="13576" width="22.5546875" style="946" bestFit="1" customWidth="1"/>
    <col min="13577" max="13577" width="15.44140625" style="946" customWidth="1"/>
    <col min="13578" max="13578" width="8.88671875" style="946" customWidth="1"/>
    <col min="13579" max="13579" width="58.44140625" style="946" customWidth="1"/>
    <col min="13580" max="13808" width="72.44140625" style="946"/>
    <col min="13809" max="13809" width="4.88671875" style="946" customWidth="1"/>
    <col min="13810" max="13810" width="2.44140625" style="946" customWidth="1"/>
    <col min="13811" max="13811" width="4.44140625" style="946" customWidth="1"/>
    <col min="13812" max="13813" width="3.44140625" style="946" customWidth="1"/>
    <col min="13814" max="13814" width="4.88671875" style="946" customWidth="1"/>
    <col min="13815" max="13815" width="7.44140625" style="946" customWidth="1"/>
    <col min="13816" max="13816" width="11.44140625" style="946" customWidth="1"/>
    <col min="13817" max="13817" width="5.5546875" style="946" customWidth="1"/>
    <col min="13818" max="13818" width="47.44140625" style="946" customWidth="1"/>
    <col min="13819" max="13819" width="12.88671875" style="946" customWidth="1"/>
    <col min="13820" max="13820" width="6.44140625" style="946" customWidth="1"/>
    <col min="13821" max="13821" width="14.44140625" style="946" customWidth="1"/>
    <col min="13822" max="13822" width="11.109375" style="946" customWidth="1"/>
    <col min="13823" max="13823" width="16.88671875" style="946" customWidth="1"/>
    <col min="13824" max="13824" width="12.44140625" style="946" customWidth="1"/>
    <col min="13825" max="13825" width="17.5546875" style="946" customWidth="1"/>
    <col min="13826" max="13826" width="22.44140625" style="946" bestFit="1" customWidth="1"/>
    <col min="13827" max="13827" width="13.5546875" style="946" customWidth="1"/>
    <col min="13828" max="13828" width="16.88671875" style="946" customWidth="1"/>
    <col min="13829" max="13829" width="12.44140625" style="946" customWidth="1"/>
    <col min="13830" max="13830" width="17.44140625" style="946" customWidth="1"/>
    <col min="13831" max="13831" width="20.5546875" style="946" bestFit="1" customWidth="1"/>
    <col min="13832" max="13832" width="22.5546875" style="946" bestFit="1" customWidth="1"/>
    <col min="13833" max="13833" width="15.44140625" style="946" customWidth="1"/>
    <col min="13834" max="13834" width="8.88671875" style="946" customWidth="1"/>
    <col min="13835" max="13835" width="58.44140625" style="946" customWidth="1"/>
    <col min="13836" max="14064" width="72.44140625" style="946"/>
    <col min="14065" max="14065" width="4.88671875" style="946" customWidth="1"/>
    <col min="14066" max="14066" width="2.44140625" style="946" customWidth="1"/>
    <col min="14067" max="14067" width="4.44140625" style="946" customWidth="1"/>
    <col min="14068" max="14069" width="3.44140625" style="946" customWidth="1"/>
    <col min="14070" max="14070" width="4.88671875" style="946" customWidth="1"/>
    <col min="14071" max="14071" width="7.44140625" style="946" customWidth="1"/>
    <col min="14072" max="14072" width="11.44140625" style="946" customWidth="1"/>
    <col min="14073" max="14073" width="5.5546875" style="946" customWidth="1"/>
    <col min="14074" max="14074" width="47.44140625" style="946" customWidth="1"/>
    <col min="14075" max="14075" width="12.88671875" style="946" customWidth="1"/>
    <col min="14076" max="14076" width="6.44140625" style="946" customWidth="1"/>
    <col min="14077" max="14077" width="14.44140625" style="946" customWidth="1"/>
    <col min="14078" max="14078" width="11.109375" style="946" customWidth="1"/>
    <col min="14079" max="14079" width="16.88671875" style="946" customWidth="1"/>
    <col min="14080" max="14080" width="12.44140625" style="946" customWidth="1"/>
    <col min="14081" max="14081" width="17.5546875" style="946" customWidth="1"/>
    <col min="14082" max="14082" width="22.44140625" style="946" bestFit="1" customWidth="1"/>
    <col min="14083" max="14083" width="13.5546875" style="946" customWidth="1"/>
    <col min="14084" max="14084" width="16.88671875" style="946" customWidth="1"/>
    <col min="14085" max="14085" width="12.44140625" style="946" customWidth="1"/>
    <col min="14086" max="14086" width="17.44140625" style="946" customWidth="1"/>
    <col min="14087" max="14087" width="20.5546875" style="946" bestFit="1" customWidth="1"/>
    <col min="14088" max="14088" width="22.5546875" style="946" bestFit="1" customWidth="1"/>
    <col min="14089" max="14089" width="15.44140625" style="946" customWidth="1"/>
    <col min="14090" max="14090" width="8.88671875" style="946" customWidth="1"/>
    <col min="14091" max="14091" width="58.44140625" style="946" customWidth="1"/>
    <col min="14092" max="14320" width="72.44140625" style="946"/>
    <col min="14321" max="14321" width="4.88671875" style="946" customWidth="1"/>
    <col min="14322" max="14322" width="2.44140625" style="946" customWidth="1"/>
    <col min="14323" max="14323" width="4.44140625" style="946" customWidth="1"/>
    <col min="14324" max="14325" width="3.44140625" style="946" customWidth="1"/>
    <col min="14326" max="14326" width="4.88671875" style="946" customWidth="1"/>
    <col min="14327" max="14327" width="7.44140625" style="946" customWidth="1"/>
    <col min="14328" max="14328" width="11.44140625" style="946" customWidth="1"/>
    <col min="14329" max="14329" width="5.5546875" style="946" customWidth="1"/>
    <col min="14330" max="14330" width="47.44140625" style="946" customWidth="1"/>
    <col min="14331" max="14331" width="12.88671875" style="946" customWidth="1"/>
    <col min="14332" max="14332" width="6.44140625" style="946" customWidth="1"/>
    <col min="14333" max="14333" width="14.44140625" style="946" customWidth="1"/>
    <col min="14334" max="14334" width="11.109375" style="946" customWidth="1"/>
    <col min="14335" max="14335" width="16.88671875" style="946" customWidth="1"/>
    <col min="14336" max="14336" width="12.44140625" style="946" customWidth="1"/>
    <col min="14337" max="14337" width="17.5546875" style="946" customWidth="1"/>
    <col min="14338" max="14338" width="22.44140625" style="946" bestFit="1" customWidth="1"/>
    <col min="14339" max="14339" width="13.5546875" style="946" customWidth="1"/>
    <col min="14340" max="14340" width="16.88671875" style="946" customWidth="1"/>
    <col min="14341" max="14341" width="12.44140625" style="946" customWidth="1"/>
    <col min="14342" max="14342" width="17.44140625" style="946" customWidth="1"/>
    <col min="14343" max="14343" width="20.5546875" style="946" bestFit="1" customWidth="1"/>
    <col min="14344" max="14344" width="22.5546875" style="946" bestFit="1" customWidth="1"/>
    <col min="14345" max="14345" width="15.44140625" style="946" customWidth="1"/>
    <col min="14346" max="14346" width="8.88671875" style="946" customWidth="1"/>
    <col min="14347" max="14347" width="58.44140625" style="946" customWidth="1"/>
    <col min="14348" max="14576" width="72.44140625" style="946"/>
    <col min="14577" max="14577" width="4.88671875" style="946" customWidth="1"/>
    <col min="14578" max="14578" width="2.44140625" style="946" customWidth="1"/>
    <col min="14579" max="14579" width="4.44140625" style="946" customWidth="1"/>
    <col min="14580" max="14581" width="3.44140625" style="946" customWidth="1"/>
    <col min="14582" max="14582" width="4.88671875" style="946" customWidth="1"/>
    <col min="14583" max="14583" width="7.44140625" style="946" customWidth="1"/>
    <col min="14584" max="14584" width="11.44140625" style="946" customWidth="1"/>
    <col min="14585" max="14585" width="5.5546875" style="946" customWidth="1"/>
    <col min="14586" max="14586" width="47.44140625" style="946" customWidth="1"/>
    <col min="14587" max="14587" width="12.88671875" style="946" customWidth="1"/>
    <col min="14588" max="14588" width="6.44140625" style="946" customWidth="1"/>
    <col min="14589" max="14589" width="14.44140625" style="946" customWidth="1"/>
    <col min="14590" max="14590" width="11.109375" style="946" customWidth="1"/>
    <col min="14591" max="14591" width="16.88671875" style="946" customWidth="1"/>
    <col min="14592" max="14592" width="12.44140625" style="946" customWidth="1"/>
    <col min="14593" max="14593" width="17.5546875" style="946" customWidth="1"/>
    <col min="14594" max="14594" width="22.44140625" style="946" bestFit="1" customWidth="1"/>
    <col min="14595" max="14595" width="13.5546875" style="946" customWidth="1"/>
    <col min="14596" max="14596" width="16.88671875" style="946" customWidth="1"/>
    <col min="14597" max="14597" width="12.44140625" style="946" customWidth="1"/>
    <col min="14598" max="14598" width="17.44140625" style="946" customWidth="1"/>
    <col min="14599" max="14599" width="20.5546875" style="946" bestFit="1" customWidth="1"/>
    <col min="14600" max="14600" width="22.5546875" style="946" bestFit="1" customWidth="1"/>
    <col min="14601" max="14601" width="15.44140625" style="946" customWidth="1"/>
    <col min="14602" max="14602" width="8.88671875" style="946" customWidth="1"/>
    <col min="14603" max="14603" width="58.44140625" style="946" customWidth="1"/>
    <col min="14604" max="14832" width="72.44140625" style="946"/>
    <col min="14833" max="14833" width="4.88671875" style="946" customWidth="1"/>
    <col min="14834" max="14834" width="2.44140625" style="946" customWidth="1"/>
    <col min="14835" max="14835" width="4.44140625" style="946" customWidth="1"/>
    <col min="14836" max="14837" width="3.44140625" style="946" customWidth="1"/>
    <col min="14838" max="14838" width="4.88671875" style="946" customWidth="1"/>
    <col min="14839" max="14839" width="7.44140625" style="946" customWidth="1"/>
    <col min="14840" max="14840" width="11.44140625" style="946" customWidth="1"/>
    <col min="14841" max="14841" width="5.5546875" style="946" customWidth="1"/>
    <col min="14842" max="14842" width="47.44140625" style="946" customWidth="1"/>
    <col min="14843" max="14843" width="12.88671875" style="946" customWidth="1"/>
    <col min="14844" max="14844" width="6.44140625" style="946" customWidth="1"/>
    <col min="14845" max="14845" width="14.44140625" style="946" customWidth="1"/>
    <col min="14846" max="14846" width="11.109375" style="946" customWidth="1"/>
    <col min="14847" max="14847" width="16.88671875" style="946" customWidth="1"/>
    <col min="14848" max="14848" width="12.44140625" style="946" customWidth="1"/>
    <col min="14849" max="14849" width="17.5546875" style="946" customWidth="1"/>
    <col min="14850" max="14850" width="22.44140625" style="946" bestFit="1" customWidth="1"/>
    <col min="14851" max="14851" width="13.5546875" style="946" customWidth="1"/>
    <col min="14852" max="14852" width="16.88671875" style="946" customWidth="1"/>
    <col min="14853" max="14853" width="12.44140625" style="946" customWidth="1"/>
    <col min="14854" max="14854" width="17.44140625" style="946" customWidth="1"/>
    <col min="14855" max="14855" width="20.5546875" style="946" bestFit="1" customWidth="1"/>
    <col min="14856" max="14856" width="22.5546875" style="946" bestFit="1" customWidth="1"/>
    <col min="14857" max="14857" width="15.44140625" style="946" customWidth="1"/>
    <col min="14858" max="14858" width="8.88671875" style="946" customWidth="1"/>
    <col min="14859" max="14859" width="58.44140625" style="946" customWidth="1"/>
    <col min="14860" max="15088" width="72.44140625" style="946"/>
    <col min="15089" max="15089" width="4.88671875" style="946" customWidth="1"/>
    <col min="15090" max="15090" width="2.44140625" style="946" customWidth="1"/>
    <col min="15091" max="15091" width="4.44140625" style="946" customWidth="1"/>
    <col min="15092" max="15093" width="3.44140625" style="946" customWidth="1"/>
    <col min="15094" max="15094" width="4.88671875" style="946" customWidth="1"/>
    <col min="15095" max="15095" width="7.44140625" style="946" customWidth="1"/>
    <col min="15096" max="15096" width="11.44140625" style="946" customWidth="1"/>
    <col min="15097" max="15097" width="5.5546875" style="946" customWidth="1"/>
    <col min="15098" max="15098" width="47.44140625" style="946" customWidth="1"/>
    <col min="15099" max="15099" width="12.88671875" style="946" customWidth="1"/>
    <col min="15100" max="15100" width="6.44140625" style="946" customWidth="1"/>
    <col min="15101" max="15101" width="14.44140625" style="946" customWidth="1"/>
    <col min="15102" max="15102" width="11.109375" style="946" customWidth="1"/>
    <col min="15103" max="15103" width="16.88671875" style="946" customWidth="1"/>
    <col min="15104" max="15104" width="12.44140625" style="946" customWidth="1"/>
    <col min="15105" max="15105" width="17.5546875" style="946" customWidth="1"/>
    <col min="15106" max="15106" width="22.44140625" style="946" bestFit="1" customWidth="1"/>
    <col min="15107" max="15107" width="13.5546875" style="946" customWidth="1"/>
    <col min="15108" max="15108" width="16.88671875" style="946" customWidth="1"/>
    <col min="15109" max="15109" width="12.44140625" style="946" customWidth="1"/>
    <col min="15110" max="15110" width="17.44140625" style="946" customWidth="1"/>
    <col min="15111" max="15111" width="20.5546875" style="946" bestFit="1" customWidth="1"/>
    <col min="15112" max="15112" width="22.5546875" style="946" bestFit="1" customWidth="1"/>
    <col min="15113" max="15113" width="15.44140625" style="946" customWidth="1"/>
    <col min="15114" max="15114" width="8.88671875" style="946" customWidth="1"/>
    <col min="15115" max="15115" width="58.44140625" style="946" customWidth="1"/>
    <col min="15116" max="15344" width="72.44140625" style="946"/>
    <col min="15345" max="15345" width="4.88671875" style="946" customWidth="1"/>
    <col min="15346" max="15346" width="2.44140625" style="946" customWidth="1"/>
    <col min="15347" max="15347" width="4.44140625" style="946" customWidth="1"/>
    <col min="15348" max="15349" width="3.44140625" style="946" customWidth="1"/>
    <col min="15350" max="15350" width="4.88671875" style="946" customWidth="1"/>
    <col min="15351" max="15351" width="7.44140625" style="946" customWidth="1"/>
    <col min="15352" max="15352" width="11.44140625" style="946" customWidth="1"/>
    <col min="15353" max="15353" width="5.5546875" style="946" customWidth="1"/>
    <col min="15354" max="15354" width="47.44140625" style="946" customWidth="1"/>
    <col min="15355" max="15355" width="12.88671875" style="946" customWidth="1"/>
    <col min="15356" max="15356" width="6.44140625" style="946" customWidth="1"/>
    <col min="15357" max="15357" width="14.44140625" style="946" customWidth="1"/>
    <col min="15358" max="15358" width="11.109375" style="946" customWidth="1"/>
    <col min="15359" max="15359" width="16.88671875" style="946" customWidth="1"/>
    <col min="15360" max="15360" width="12.44140625" style="946" customWidth="1"/>
    <col min="15361" max="15361" width="17.5546875" style="946" customWidth="1"/>
    <col min="15362" max="15362" width="22.44140625" style="946" bestFit="1" customWidth="1"/>
    <col min="15363" max="15363" width="13.5546875" style="946" customWidth="1"/>
    <col min="15364" max="15364" width="16.88671875" style="946" customWidth="1"/>
    <col min="15365" max="15365" width="12.44140625" style="946" customWidth="1"/>
    <col min="15366" max="15366" width="17.44140625" style="946" customWidth="1"/>
    <col min="15367" max="15367" width="20.5546875" style="946" bestFit="1" customWidth="1"/>
    <col min="15368" max="15368" width="22.5546875" style="946" bestFit="1" customWidth="1"/>
    <col min="15369" max="15369" width="15.44140625" style="946" customWidth="1"/>
    <col min="15370" max="15370" width="8.88671875" style="946" customWidth="1"/>
    <col min="15371" max="15371" width="58.44140625" style="946" customWidth="1"/>
    <col min="15372" max="15600" width="72.44140625" style="946"/>
    <col min="15601" max="15601" width="4.88671875" style="946" customWidth="1"/>
    <col min="15602" max="15602" width="2.44140625" style="946" customWidth="1"/>
    <col min="15603" max="15603" width="4.44140625" style="946" customWidth="1"/>
    <col min="15604" max="15605" width="3.44140625" style="946" customWidth="1"/>
    <col min="15606" max="15606" width="4.88671875" style="946" customWidth="1"/>
    <col min="15607" max="15607" width="7.44140625" style="946" customWidth="1"/>
    <col min="15608" max="15608" width="11.44140625" style="946" customWidth="1"/>
    <col min="15609" max="15609" width="5.5546875" style="946" customWidth="1"/>
    <col min="15610" max="15610" width="47.44140625" style="946" customWidth="1"/>
    <col min="15611" max="15611" width="12.88671875" style="946" customWidth="1"/>
    <col min="15612" max="15612" width="6.44140625" style="946" customWidth="1"/>
    <col min="15613" max="15613" width="14.44140625" style="946" customWidth="1"/>
    <col min="15614" max="15614" width="11.109375" style="946" customWidth="1"/>
    <col min="15615" max="15615" width="16.88671875" style="946" customWidth="1"/>
    <col min="15616" max="15616" width="12.44140625" style="946" customWidth="1"/>
    <col min="15617" max="15617" width="17.5546875" style="946" customWidth="1"/>
    <col min="15618" max="15618" width="22.44140625" style="946" bestFit="1" customWidth="1"/>
    <col min="15619" max="15619" width="13.5546875" style="946" customWidth="1"/>
    <col min="15620" max="15620" width="16.88671875" style="946" customWidth="1"/>
    <col min="15621" max="15621" width="12.44140625" style="946" customWidth="1"/>
    <col min="15622" max="15622" width="17.44140625" style="946" customWidth="1"/>
    <col min="15623" max="15623" width="20.5546875" style="946" bestFit="1" customWidth="1"/>
    <col min="15624" max="15624" width="22.5546875" style="946" bestFit="1" customWidth="1"/>
    <col min="15625" max="15625" width="15.44140625" style="946" customWidth="1"/>
    <col min="15626" max="15626" width="8.88671875" style="946" customWidth="1"/>
    <col min="15627" max="15627" width="58.44140625" style="946" customWidth="1"/>
    <col min="15628" max="15856" width="72.44140625" style="946"/>
    <col min="15857" max="15857" width="4.88671875" style="946" customWidth="1"/>
    <col min="15858" max="15858" width="2.44140625" style="946" customWidth="1"/>
    <col min="15859" max="15859" width="4.44140625" style="946" customWidth="1"/>
    <col min="15860" max="15861" width="3.44140625" style="946" customWidth="1"/>
    <col min="15862" max="15862" width="4.88671875" style="946" customWidth="1"/>
    <col min="15863" max="15863" width="7.44140625" style="946" customWidth="1"/>
    <col min="15864" max="15864" width="11.44140625" style="946" customWidth="1"/>
    <col min="15865" max="15865" width="5.5546875" style="946" customWidth="1"/>
    <col min="15866" max="15866" width="47.44140625" style="946" customWidth="1"/>
    <col min="15867" max="15867" width="12.88671875" style="946" customWidth="1"/>
    <col min="15868" max="15868" width="6.44140625" style="946" customWidth="1"/>
    <col min="15869" max="15869" width="14.44140625" style="946" customWidth="1"/>
    <col min="15870" max="15870" width="11.109375" style="946" customWidth="1"/>
    <col min="15871" max="15871" width="16.88671875" style="946" customWidth="1"/>
    <col min="15872" max="15872" width="12.44140625" style="946" customWidth="1"/>
    <col min="15873" max="15873" width="17.5546875" style="946" customWidth="1"/>
    <col min="15874" max="15874" width="22.44140625" style="946" bestFit="1" customWidth="1"/>
    <col min="15875" max="15875" width="13.5546875" style="946" customWidth="1"/>
    <col min="15876" max="15876" width="16.88671875" style="946" customWidth="1"/>
    <col min="15877" max="15877" width="12.44140625" style="946" customWidth="1"/>
    <col min="15878" max="15878" width="17.44140625" style="946" customWidth="1"/>
    <col min="15879" max="15879" width="20.5546875" style="946" bestFit="1" customWidth="1"/>
    <col min="15880" max="15880" width="22.5546875" style="946" bestFit="1" customWidth="1"/>
    <col min="15881" max="15881" width="15.44140625" style="946" customWidth="1"/>
    <col min="15882" max="15882" width="8.88671875" style="946" customWidth="1"/>
    <col min="15883" max="15883" width="58.44140625" style="946" customWidth="1"/>
    <col min="15884" max="16112" width="72.44140625" style="946"/>
    <col min="16113" max="16113" width="4.88671875" style="946" customWidth="1"/>
    <col min="16114" max="16114" width="2.44140625" style="946" customWidth="1"/>
    <col min="16115" max="16115" width="4.44140625" style="946" customWidth="1"/>
    <col min="16116" max="16117" width="3.44140625" style="946" customWidth="1"/>
    <col min="16118" max="16118" width="4.88671875" style="946" customWidth="1"/>
    <col min="16119" max="16119" width="7.44140625" style="946" customWidth="1"/>
    <col min="16120" max="16120" width="11.44140625" style="946" customWidth="1"/>
    <col min="16121" max="16121" width="5.5546875" style="946" customWidth="1"/>
    <col min="16122" max="16122" width="47.44140625" style="946" customWidth="1"/>
    <col min="16123" max="16123" width="12.88671875" style="946" customWidth="1"/>
    <col min="16124" max="16124" width="6.44140625" style="946" customWidth="1"/>
    <col min="16125" max="16125" width="14.44140625" style="946" customWidth="1"/>
    <col min="16126" max="16126" width="11.109375" style="946" customWidth="1"/>
    <col min="16127" max="16127" width="16.88671875" style="946" customWidth="1"/>
    <col min="16128" max="16128" width="12.44140625" style="946" customWidth="1"/>
    <col min="16129" max="16129" width="17.5546875" style="946" customWidth="1"/>
    <col min="16130" max="16130" width="22.44140625" style="946" bestFit="1" customWidth="1"/>
    <col min="16131" max="16131" width="13.5546875" style="946" customWidth="1"/>
    <col min="16132" max="16132" width="16.88671875" style="946" customWidth="1"/>
    <col min="16133" max="16133" width="12.44140625" style="946" customWidth="1"/>
    <col min="16134" max="16134" width="17.44140625" style="946" customWidth="1"/>
    <col min="16135" max="16135" width="20.5546875" style="946" bestFit="1" customWidth="1"/>
    <col min="16136" max="16136" width="22.5546875" style="946" bestFit="1" customWidth="1"/>
    <col min="16137" max="16137" width="15.44140625" style="946" customWidth="1"/>
    <col min="16138" max="16138" width="8.88671875" style="946" customWidth="1"/>
    <col min="16139" max="16139" width="58.44140625" style="946" customWidth="1"/>
    <col min="16140" max="16384" width="72.44140625" style="946"/>
  </cols>
  <sheetData>
    <row r="1" spans="2:18" ht="17.25" customHeight="1" thickBot="1"/>
    <row r="2" spans="2:18" ht="18.75" customHeight="1">
      <c r="B2" s="1919" t="s">
        <v>1056</v>
      </c>
      <c r="C2" s="1920"/>
      <c r="D2" s="1920"/>
      <c r="E2" s="1920"/>
      <c r="F2" s="1921"/>
      <c r="G2" s="948"/>
      <c r="H2" s="948"/>
      <c r="I2" s="948"/>
      <c r="J2" s="948"/>
      <c r="K2" s="949"/>
      <c r="L2" s="948"/>
      <c r="M2" s="948"/>
      <c r="N2" s="948"/>
      <c r="O2" s="948"/>
      <c r="P2" s="948"/>
      <c r="Q2" s="948"/>
      <c r="R2" s="950"/>
    </row>
    <row r="3" spans="2:18" ht="37.5" customHeight="1">
      <c r="B3" s="1922"/>
      <c r="C3" s="1923"/>
      <c r="D3" s="1923"/>
      <c r="E3" s="1923"/>
      <c r="F3" s="1924"/>
      <c r="G3" s="1928" t="s">
        <v>1057</v>
      </c>
      <c r="H3" s="1929"/>
      <c r="I3" s="1929"/>
      <c r="J3" s="1929"/>
      <c r="K3" s="1929"/>
      <c r="L3" s="1929"/>
      <c r="M3" s="1929"/>
      <c r="N3" s="1929"/>
      <c r="O3" s="1929"/>
      <c r="P3" s="951"/>
      <c r="Q3" s="951"/>
      <c r="R3" s="952"/>
    </row>
    <row r="4" spans="2:18" ht="37.5" customHeight="1">
      <c r="B4" s="1922"/>
      <c r="C4" s="1923"/>
      <c r="D4" s="1923"/>
      <c r="E4" s="1923"/>
      <c r="F4" s="1924"/>
      <c r="G4" s="1929"/>
      <c r="H4" s="1929"/>
      <c r="I4" s="1929"/>
      <c r="J4" s="1929"/>
      <c r="K4" s="1929"/>
      <c r="L4" s="1929"/>
      <c r="M4" s="1929"/>
      <c r="N4" s="1929"/>
      <c r="O4" s="1929"/>
      <c r="P4" s="951"/>
      <c r="Q4" s="951"/>
      <c r="R4" s="952"/>
    </row>
    <row r="5" spans="2:18" ht="37.200000000000003" customHeight="1" thickBot="1">
      <c r="B5" s="1925"/>
      <c r="C5" s="1926"/>
      <c r="D5" s="1926"/>
      <c r="E5" s="1926"/>
      <c r="F5" s="1927"/>
      <c r="G5" s="953" t="s">
        <v>1058</v>
      </c>
      <c r="H5" s="953"/>
      <c r="I5" s="954"/>
      <c r="J5" s="954"/>
      <c r="K5" s="954"/>
      <c r="L5" s="954"/>
      <c r="M5" s="954"/>
      <c r="N5" s="954"/>
      <c r="O5" s="954"/>
      <c r="P5" s="954"/>
      <c r="Q5" s="954"/>
      <c r="R5" s="955"/>
    </row>
    <row r="6" spans="2:18" ht="21.6" customHeight="1">
      <c r="B6" s="1930" t="s">
        <v>1059</v>
      </c>
      <c r="C6" s="1931"/>
      <c r="D6" s="1931"/>
      <c r="E6" s="1931"/>
      <c r="F6" s="1931"/>
      <c r="G6" s="1931"/>
      <c r="H6" s="1931"/>
      <c r="I6" s="1931"/>
      <c r="J6" s="1931"/>
      <c r="K6" s="1932"/>
      <c r="L6" s="1930" t="s">
        <v>1060</v>
      </c>
      <c r="M6" s="1931"/>
      <c r="N6" s="1939"/>
      <c r="O6" s="1944" t="s">
        <v>1061</v>
      </c>
      <c r="P6" s="1947" t="s">
        <v>1062</v>
      </c>
      <c r="Q6" s="1948"/>
      <c r="R6" s="1949"/>
    </row>
    <row r="7" spans="2:18" ht="65.25" customHeight="1">
      <c r="B7" s="1933"/>
      <c r="C7" s="1934"/>
      <c r="D7" s="1934"/>
      <c r="E7" s="1934"/>
      <c r="F7" s="1934"/>
      <c r="G7" s="1934"/>
      <c r="H7" s="1934"/>
      <c r="I7" s="1934"/>
      <c r="J7" s="1934"/>
      <c r="K7" s="1935"/>
      <c r="L7" s="1933"/>
      <c r="M7" s="1934"/>
      <c r="N7" s="1940"/>
      <c r="O7" s="1945"/>
      <c r="P7" s="1950"/>
      <c r="Q7" s="1951"/>
      <c r="R7" s="1952"/>
    </row>
    <row r="8" spans="2:18" ht="111.75" customHeight="1" thickBot="1">
      <c r="B8" s="1933"/>
      <c r="C8" s="1934"/>
      <c r="D8" s="1934"/>
      <c r="E8" s="1934"/>
      <c r="F8" s="1934"/>
      <c r="G8" s="1934"/>
      <c r="H8" s="1934"/>
      <c r="I8" s="1934"/>
      <c r="J8" s="1934"/>
      <c r="K8" s="1935"/>
      <c r="L8" s="1941"/>
      <c r="M8" s="1942"/>
      <c r="N8" s="1943"/>
      <c r="O8" s="1945"/>
      <c r="P8" s="1953" t="s">
        <v>1063</v>
      </c>
      <c r="Q8" s="1953" t="s">
        <v>1064</v>
      </c>
      <c r="R8" s="1953" t="s">
        <v>1055</v>
      </c>
    </row>
    <row r="9" spans="2:18" ht="144" customHeight="1" thickBot="1">
      <c r="B9" s="1933"/>
      <c r="C9" s="1934"/>
      <c r="D9" s="1934"/>
      <c r="E9" s="1934"/>
      <c r="F9" s="1934"/>
      <c r="G9" s="1934"/>
      <c r="H9" s="1934"/>
      <c r="I9" s="1934"/>
      <c r="J9" s="1934"/>
      <c r="K9" s="1935"/>
      <c r="L9" s="956" t="s">
        <v>1065</v>
      </c>
      <c r="M9" s="957" t="s">
        <v>1064</v>
      </c>
      <c r="N9" s="958" t="s">
        <v>1055</v>
      </c>
      <c r="O9" s="1946"/>
      <c r="P9" s="1954"/>
      <c r="Q9" s="1954"/>
      <c r="R9" s="1954"/>
    </row>
    <row r="10" spans="2:18" s="964" customFormat="1" ht="51.75" customHeight="1" thickBot="1">
      <c r="B10" s="1936"/>
      <c r="C10" s="1937"/>
      <c r="D10" s="1937"/>
      <c r="E10" s="1937"/>
      <c r="F10" s="1937"/>
      <c r="G10" s="1937"/>
      <c r="H10" s="1937"/>
      <c r="I10" s="1937"/>
      <c r="J10" s="1937"/>
      <c r="K10" s="1938"/>
      <c r="L10" s="959" t="s">
        <v>1066</v>
      </c>
      <c r="M10" s="960" t="s">
        <v>1067</v>
      </c>
      <c r="N10" s="961" t="s">
        <v>1068</v>
      </c>
      <c r="O10" s="962" t="s">
        <v>1069</v>
      </c>
      <c r="P10" s="963" t="s">
        <v>1070</v>
      </c>
      <c r="Q10" s="963" t="s">
        <v>1071</v>
      </c>
      <c r="R10" s="963" t="s">
        <v>1072</v>
      </c>
    </row>
    <row r="11" spans="2:18" ht="30" customHeight="1" thickBot="1">
      <c r="B11" s="965"/>
      <c r="C11" s="966"/>
      <c r="D11" s="966"/>
      <c r="E11" s="966"/>
      <c r="F11" s="966"/>
      <c r="G11" s="966"/>
      <c r="H11" s="967"/>
      <c r="I11" s="967"/>
      <c r="J11" s="967"/>
      <c r="K11" s="1904" t="s">
        <v>916</v>
      </c>
      <c r="L11" s="1912"/>
      <c r="M11" s="1912"/>
      <c r="N11" s="1896">
        <f>+L11+M11</f>
        <v>0</v>
      </c>
      <c r="O11" s="1913"/>
      <c r="P11" s="1913"/>
      <c r="Q11" s="1913"/>
      <c r="R11" s="1914"/>
    </row>
    <row r="12" spans="2:18" ht="30" customHeight="1" thickBot="1">
      <c r="B12" s="968"/>
      <c r="C12" s="969" t="s">
        <v>1073</v>
      </c>
      <c r="D12" s="970"/>
      <c r="E12" s="966" t="s">
        <v>1074</v>
      </c>
      <c r="F12" s="966"/>
      <c r="G12" s="971"/>
      <c r="H12" s="1363"/>
      <c r="I12" s="1363"/>
      <c r="J12" s="1363"/>
      <c r="K12" s="1904"/>
      <c r="L12" s="1912"/>
      <c r="M12" s="1912"/>
      <c r="N12" s="1896"/>
      <c r="O12" s="1915"/>
      <c r="P12" s="1915"/>
      <c r="Q12" s="1915"/>
      <c r="R12" s="1916"/>
    </row>
    <row r="13" spans="2:18" ht="30" customHeight="1" thickBot="1">
      <c r="B13" s="968"/>
      <c r="C13" s="969"/>
      <c r="D13" s="970"/>
      <c r="E13" s="966" t="s">
        <v>1075</v>
      </c>
      <c r="F13" s="966"/>
      <c r="G13" s="971"/>
      <c r="H13" s="1363"/>
      <c r="I13" s="1363"/>
      <c r="J13" s="1363"/>
      <c r="K13" s="1904"/>
      <c r="L13" s="1912"/>
      <c r="M13" s="1912"/>
      <c r="N13" s="1896"/>
      <c r="O13" s="1915"/>
      <c r="P13" s="1915"/>
      <c r="Q13" s="1915"/>
      <c r="R13" s="1916"/>
    </row>
    <row r="14" spans="2:18" ht="30" customHeight="1" thickBot="1">
      <c r="B14" s="968"/>
      <c r="C14" s="969"/>
      <c r="D14" s="970"/>
      <c r="E14" s="972" t="s">
        <v>1076</v>
      </c>
      <c r="F14" s="971"/>
      <c r="G14" s="973"/>
      <c r="H14" s="972"/>
      <c r="I14" s="972"/>
      <c r="J14" s="972"/>
      <c r="K14" s="1904"/>
      <c r="L14" s="1912"/>
      <c r="M14" s="1912"/>
      <c r="N14" s="1896"/>
      <c r="O14" s="1915"/>
      <c r="P14" s="1915"/>
      <c r="Q14" s="1915"/>
      <c r="R14" s="1916"/>
    </row>
    <row r="15" spans="2:18" ht="30" customHeight="1" thickBot="1">
      <c r="B15" s="968"/>
      <c r="C15" s="969"/>
      <c r="D15" s="970"/>
      <c r="E15" s="972" t="s">
        <v>1077</v>
      </c>
      <c r="F15" s="971"/>
      <c r="G15" s="973"/>
      <c r="H15" s="972"/>
      <c r="I15" s="972"/>
      <c r="J15" s="972"/>
      <c r="K15" s="1904"/>
      <c r="L15" s="1912"/>
      <c r="M15" s="1912"/>
      <c r="N15" s="1896"/>
      <c r="O15" s="1915"/>
      <c r="P15" s="1915"/>
      <c r="Q15" s="1915"/>
      <c r="R15" s="1916"/>
    </row>
    <row r="16" spans="2:18" ht="30" customHeight="1" thickBot="1">
      <c r="B16" s="968"/>
      <c r="C16" s="969"/>
      <c r="D16" s="970"/>
      <c r="E16" s="972"/>
      <c r="F16" s="971"/>
      <c r="G16" s="973"/>
      <c r="H16" s="972"/>
      <c r="I16" s="972"/>
      <c r="J16" s="972"/>
      <c r="K16" s="1904"/>
      <c r="L16" s="1912"/>
      <c r="M16" s="1912"/>
      <c r="N16" s="1896"/>
      <c r="O16" s="1915"/>
      <c r="P16" s="1915"/>
      <c r="Q16" s="1915"/>
      <c r="R16" s="1916"/>
    </row>
    <row r="17" spans="2:18" ht="30" customHeight="1" thickBot="1">
      <c r="B17" s="968"/>
      <c r="C17" s="970"/>
      <c r="D17" s="966"/>
      <c r="E17" s="972"/>
      <c r="F17" s="973"/>
      <c r="G17" s="973"/>
      <c r="H17" s="972"/>
      <c r="I17" s="972"/>
      <c r="J17" s="972"/>
      <c r="K17" s="1904"/>
      <c r="L17" s="1912"/>
      <c r="M17" s="1912"/>
      <c r="N17" s="1896"/>
      <c r="O17" s="1917"/>
      <c r="P17" s="1917"/>
      <c r="Q17" s="1917"/>
      <c r="R17" s="1918"/>
    </row>
    <row r="18" spans="2:18" ht="30" customHeight="1" thickBot="1">
      <c r="B18" s="968"/>
      <c r="C18" s="974" t="s">
        <v>1078</v>
      </c>
      <c r="D18" s="966"/>
      <c r="E18" s="967" t="s">
        <v>1079</v>
      </c>
      <c r="F18" s="967"/>
      <c r="G18" s="967"/>
      <c r="H18" s="967"/>
      <c r="I18" s="967"/>
      <c r="J18" s="967"/>
      <c r="K18" s="1904" t="s">
        <v>918</v>
      </c>
      <c r="L18" s="1905"/>
      <c r="M18" s="1905"/>
      <c r="N18" s="1898">
        <f>+L18+M18</f>
        <v>0</v>
      </c>
      <c r="O18" s="1913"/>
      <c r="P18" s="1913"/>
      <c r="Q18" s="1913"/>
      <c r="R18" s="1914"/>
    </row>
    <row r="19" spans="2:18" ht="30" customHeight="1" thickBot="1">
      <c r="B19" s="968"/>
      <c r="C19" s="975"/>
      <c r="D19" s="966"/>
      <c r="E19" s="967" t="s">
        <v>1080</v>
      </c>
      <c r="F19" s="967"/>
      <c r="G19" s="967"/>
      <c r="H19" s="967"/>
      <c r="I19" s="967"/>
      <c r="J19" s="967"/>
      <c r="K19" s="1904"/>
      <c r="L19" s="1905"/>
      <c r="M19" s="1905"/>
      <c r="N19" s="1898"/>
      <c r="O19" s="1915"/>
      <c r="P19" s="1915"/>
      <c r="Q19" s="1915"/>
      <c r="R19" s="1916"/>
    </row>
    <row r="20" spans="2:18" ht="30" customHeight="1" thickBot="1">
      <c r="B20" s="968"/>
      <c r="C20" s="975"/>
      <c r="D20" s="966"/>
      <c r="E20" s="967" t="s">
        <v>1081</v>
      </c>
      <c r="F20" s="967"/>
      <c r="G20" s="967"/>
      <c r="H20" s="967"/>
      <c r="I20" s="967"/>
      <c r="J20" s="967"/>
      <c r="K20" s="1904"/>
      <c r="L20" s="1905"/>
      <c r="M20" s="1905"/>
      <c r="N20" s="1898"/>
      <c r="O20" s="1915"/>
      <c r="P20" s="1915"/>
      <c r="Q20" s="1915"/>
      <c r="R20" s="1916"/>
    </row>
    <row r="21" spans="2:18" ht="30" customHeight="1" thickBot="1">
      <c r="B21" s="968"/>
      <c r="C21" s="975"/>
      <c r="D21" s="966"/>
      <c r="E21" s="972" t="s">
        <v>1082</v>
      </c>
      <c r="F21" s="967"/>
      <c r="G21" s="967"/>
      <c r="H21" s="967"/>
      <c r="I21" s="967"/>
      <c r="J21" s="967"/>
      <c r="K21" s="1904"/>
      <c r="L21" s="1905"/>
      <c r="M21" s="1905"/>
      <c r="N21" s="1898"/>
      <c r="O21" s="1915"/>
      <c r="P21" s="1915"/>
      <c r="Q21" s="1915"/>
      <c r="R21" s="1916"/>
    </row>
    <row r="22" spans="2:18" ht="30" customHeight="1" thickBot="1">
      <c r="B22" s="968"/>
      <c r="C22" s="966"/>
      <c r="D22" s="966"/>
      <c r="E22" s="972" t="s">
        <v>1083</v>
      </c>
      <c r="F22" s="972"/>
      <c r="G22" s="972"/>
      <c r="H22" s="972"/>
      <c r="I22" s="972"/>
      <c r="J22" s="972"/>
      <c r="K22" s="1904"/>
      <c r="L22" s="1905"/>
      <c r="M22" s="1905"/>
      <c r="N22" s="1898"/>
      <c r="O22" s="1915"/>
      <c r="P22" s="1915"/>
      <c r="Q22" s="1915"/>
      <c r="R22" s="1916"/>
    </row>
    <row r="23" spans="2:18" ht="30" customHeight="1" thickBot="1">
      <c r="B23" s="968"/>
      <c r="C23" s="966"/>
      <c r="D23" s="966"/>
      <c r="E23" s="972" t="s">
        <v>1084</v>
      </c>
      <c r="F23" s="972"/>
      <c r="G23" s="972"/>
      <c r="H23" s="972"/>
      <c r="I23" s="972"/>
      <c r="J23" s="972"/>
      <c r="K23" s="1904"/>
      <c r="L23" s="1905"/>
      <c r="M23" s="1905"/>
      <c r="N23" s="1898"/>
      <c r="O23" s="1915"/>
      <c r="P23" s="1915"/>
      <c r="Q23" s="1915"/>
      <c r="R23" s="1916"/>
    </row>
    <row r="24" spans="2:18" ht="30" customHeight="1" thickBot="1">
      <c r="B24" s="968"/>
      <c r="C24" s="966"/>
      <c r="D24" s="966"/>
      <c r="E24" s="966"/>
      <c r="F24" s="972"/>
      <c r="G24" s="972"/>
      <c r="H24" s="972"/>
      <c r="I24" s="972"/>
      <c r="J24" s="972"/>
      <c r="K24" s="1904"/>
      <c r="L24" s="1905"/>
      <c r="M24" s="1905"/>
      <c r="N24" s="1898"/>
      <c r="O24" s="1917"/>
      <c r="P24" s="1917"/>
      <c r="Q24" s="1917"/>
      <c r="R24" s="1918"/>
    </row>
    <row r="25" spans="2:18" ht="32.25" customHeight="1" thickBot="1">
      <c r="B25" s="968"/>
      <c r="C25" s="975" t="s">
        <v>1085</v>
      </c>
      <c r="D25" s="970"/>
      <c r="E25" s="976" t="s">
        <v>1086</v>
      </c>
      <c r="F25" s="1362"/>
      <c r="G25" s="1362"/>
      <c r="H25" s="1362"/>
      <c r="I25" s="1362"/>
      <c r="J25" s="1362"/>
      <c r="K25" s="1904" t="s">
        <v>987</v>
      </c>
      <c r="L25" s="1905"/>
      <c r="M25" s="1905"/>
      <c r="N25" s="1898">
        <f>+L25+M25</f>
        <v>0</v>
      </c>
      <c r="O25" s="1906"/>
      <c r="P25" s="1907"/>
      <c r="Q25" s="1907"/>
      <c r="R25" s="1898">
        <f>+P25+Q25</f>
        <v>0</v>
      </c>
    </row>
    <row r="26" spans="2:18" ht="32.25" customHeight="1" thickBot="1">
      <c r="B26" s="968"/>
      <c r="C26" s="970"/>
      <c r="D26" s="970"/>
      <c r="E26" s="977" t="s">
        <v>1087</v>
      </c>
      <c r="F26" s="970"/>
      <c r="G26" s="970"/>
      <c r="H26" s="970"/>
      <c r="I26" s="970"/>
      <c r="J26" s="970"/>
      <c r="K26" s="1904"/>
      <c r="L26" s="1905"/>
      <c r="M26" s="1905"/>
      <c r="N26" s="1898"/>
      <c r="O26" s="1906"/>
      <c r="P26" s="1907"/>
      <c r="Q26" s="1907"/>
      <c r="R26" s="1898"/>
    </row>
    <row r="27" spans="2:18" ht="32.25" customHeight="1" thickBot="1">
      <c r="B27" s="968"/>
      <c r="C27" s="970"/>
      <c r="D27" s="970"/>
      <c r="E27" s="977"/>
      <c r="F27" s="970"/>
      <c r="G27" s="966"/>
      <c r="H27" s="966"/>
      <c r="I27" s="970"/>
      <c r="J27" s="970"/>
      <c r="K27" s="1904"/>
      <c r="L27" s="1905"/>
      <c r="M27" s="1905"/>
      <c r="N27" s="1898"/>
      <c r="O27" s="1906"/>
      <c r="P27" s="1907"/>
      <c r="Q27" s="1907"/>
      <c r="R27" s="1898"/>
    </row>
    <row r="28" spans="2:18" ht="32.25" customHeight="1" thickBot="1">
      <c r="B28" s="968"/>
      <c r="C28" s="970"/>
      <c r="D28" s="970"/>
      <c r="E28" s="976" t="s">
        <v>1088</v>
      </c>
      <c r="F28" s="966"/>
      <c r="G28" s="976" t="s">
        <v>1089</v>
      </c>
      <c r="H28" s="976"/>
      <c r="I28" s="970"/>
      <c r="J28" s="970"/>
      <c r="K28" s="1904"/>
      <c r="L28" s="1905"/>
      <c r="M28" s="1905"/>
      <c r="N28" s="1898"/>
      <c r="O28" s="1906"/>
      <c r="P28" s="1907"/>
      <c r="Q28" s="1907"/>
      <c r="R28" s="1898"/>
    </row>
    <row r="29" spans="2:18" ht="32.25" customHeight="1" thickBot="1">
      <c r="B29" s="968"/>
      <c r="C29" s="970"/>
      <c r="D29" s="970"/>
      <c r="E29" s="976"/>
      <c r="F29" s="966"/>
      <c r="G29" s="978" t="s">
        <v>1090</v>
      </c>
      <c r="H29" s="977"/>
      <c r="I29" s="970"/>
      <c r="J29" s="970"/>
      <c r="K29" s="1904"/>
      <c r="L29" s="1905"/>
      <c r="M29" s="1905"/>
      <c r="N29" s="1898"/>
      <c r="O29" s="1906"/>
      <c r="P29" s="1907"/>
      <c r="Q29" s="1907"/>
      <c r="R29" s="1898"/>
    </row>
    <row r="30" spans="2:18" ht="32.25" customHeight="1" thickBot="1">
      <c r="B30" s="968"/>
      <c r="C30" s="970"/>
      <c r="D30" s="970"/>
      <c r="E30" s="976"/>
      <c r="F30" s="966"/>
      <c r="G30" s="978"/>
      <c r="H30" s="977"/>
      <c r="I30" s="970"/>
      <c r="J30" s="970"/>
      <c r="K30" s="1904"/>
      <c r="L30" s="1905"/>
      <c r="M30" s="1905"/>
      <c r="N30" s="1898"/>
      <c r="O30" s="1906"/>
      <c r="P30" s="1907"/>
      <c r="Q30" s="1907"/>
      <c r="R30" s="1898"/>
    </row>
    <row r="31" spans="2:18" ht="32.25" customHeight="1" thickBot="1">
      <c r="B31" s="968"/>
      <c r="C31" s="970"/>
      <c r="D31" s="970"/>
      <c r="E31" s="976"/>
      <c r="F31" s="966"/>
      <c r="G31" s="978"/>
      <c r="H31" s="977"/>
      <c r="I31" s="970"/>
      <c r="J31" s="970"/>
      <c r="K31" s="1904"/>
      <c r="L31" s="1905"/>
      <c r="M31" s="1905"/>
      <c r="N31" s="1898"/>
      <c r="O31" s="1906"/>
      <c r="P31" s="1907"/>
      <c r="Q31" s="1907"/>
      <c r="R31" s="1898"/>
    </row>
    <row r="32" spans="2:18" ht="32.25" customHeight="1" thickBot="1">
      <c r="B32" s="968"/>
      <c r="C32" s="970"/>
      <c r="D32" s="970"/>
      <c r="E32" s="976" t="s">
        <v>1091</v>
      </c>
      <c r="F32" s="966"/>
      <c r="G32" s="976" t="s">
        <v>1092</v>
      </c>
      <c r="H32" s="976"/>
      <c r="I32" s="970"/>
      <c r="J32" s="970"/>
      <c r="K32" s="1904" t="s">
        <v>990</v>
      </c>
      <c r="L32" s="1905"/>
      <c r="M32" s="1905"/>
      <c r="N32" s="1898">
        <f>+L32+M32</f>
        <v>0</v>
      </c>
      <c r="O32" s="1906"/>
      <c r="P32" s="1907"/>
      <c r="Q32" s="1907"/>
      <c r="R32" s="1898">
        <f>+P32+Q32</f>
        <v>0</v>
      </c>
    </row>
    <row r="33" spans="2:18" ht="32.25" customHeight="1" thickBot="1">
      <c r="B33" s="968"/>
      <c r="C33" s="970"/>
      <c r="D33" s="970"/>
      <c r="E33" s="966"/>
      <c r="F33" s="966"/>
      <c r="G33" s="978" t="s">
        <v>1093</v>
      </c>
      <c r="H33" s="977"/>
      <c r="I33" s="970"/>
      <c r="J33" s="970"/>
      <c r="K33" s="1904"/>
      <c r="L33" s="1905"/>
      <c r="M33" s="1905"/>
      <c r="N33" s="1898"/>
      <c r="O33" s="1906"/>
      <c r="P33" s="1907"/>
      <c r="Q33" s="1907"/>
      <c r="R33" s="1898"/>
    </row>
    <row r="34" spans="2:18" ht="32.25" customHeight="1" thickBot="1">
      <c r="B34" s="968"/>
      <c r="C34" s="970"/>
      <c r="D34" s="970"/>
      <c r="E34" s="966"/>
      <c r="F34" s="966"/>
      <c r="G34" s="978"/>
      <c r="H34" s="977"/>
      <c r="I34" s="970"/>
      <c r="J34" s="970"/>
      <c r="K34" s="1904"/>
      <c r="L34" s="1905"/>
      <c r="M34" s="1905"/>
      <c r="N34" s="1898"/>
      <c r="O34" s="1906"/>
      <c r="P34" s="1907"/>
      <c r="Q34" s="1907"/>
      <c r="R34" s="1898"/>
    </row>
    <row r="35" spans="2:18" ht="32.25" customHeight="1" thickBot="1">
      <c r="B35" s="968"/>
      <c r="C35" s="970"/>
      <c r="D35" s="970"/>
      <c r="E35" s="966"/>
      <c r="F35" s="966"/>
      <c r="G35" s="979" t="s">
        <v>778</v>
      </c>
      <c r="H35" s="976" t="s">
        <v>1094</v>
      </c>
      <c r="I35" s="970"/>
      <c r="J35" s="970"/>
      <c r="K35" s="1904"/>
      <c r="L35" s="1905"/>
      <c r="M35" s="1905"/>
      <c r="N35" s="1898"/>
      <c r="O35" s="1906"/>
      <c r="P35" s="1907"/>
      <c r="Q35" s="1907"/>
      <c r="R35" s="1898"/>
    </row>
    <row r="36" spans="2:18" ht="32.25" customHeight="1" thickBot="1">
      <c r="B36" s="968"/>
      <c r="C36" s="970"/>
      <c r="D36" s="970"/>
      <c r="E36" s="966"/>
      <c r="F36" s="966"/>
      <c r="G36" s="979"/>
      <c r="H36" s="976" t="s">
        <v>1095</v>
      </c>
      <c r="I36" s="970"/>
      <c r="J36" s="970"/>
      <c r="K36" s="1904"/>
      <c r="L36" s="1905"/>
      <c r="M36" s="1905"/>
      <c r="N36" s="1898"/>
      <c r="O36" s="1906"/>
      <c r="P36" s="1907"/>
      <c r="Q36" s="1907"/>
      <c r="R36" s="1898"/>
    </row>
    <row r="37" spans="2:18" ht="32.25" customHeight="1" thickBot="1">
      <c r="B37" s="968"/>
      <c r="C37" s="970"/>
      <c r="D37" s="970"/>
      <c r="E37" s="966"/>
      <c r="F37" s="966"/>
      <c r="G37" s="980"/>
      <c r="H37" s="981" t="s">
        <v>1096</v>
      </c>
      <c r="I37" s="970"/>
      <c r="J37" s="970"/>
      <c r="K37" s="1904"/>
      <c r="L37" s="1905"/>
      <c r="M37" s="1905"/>
      <c r="N37" s="1898"/>
      <c r="O37" s="1906"/>
      <c r="P37" s="1907"/>
      <c r="Q37" s="1907"/>
      <c r="R37" s="1898"/>
    </row>
    <row r="38" spans="2:18" ht="32.25" customHeight="1" thickBot="1">
      <c r="B38" s="968"/>
      <c r="C38" s="970"/>
      <c r="D38" s="970"/>
      <c r="E38" s="966"/>
      <c r="F38" s="966"/>
      <c r="G38" s="980"/>
      <c r="H38" s="981" t="s">
        <v>1097</v>
      </c>
      <c r="I38" s="970"/>
      <c r="J38" s="970"/>
      <c r="K38" s="1904"/>
      <c r="L38" s="1905"/>
      <c r="M38" s="1905"/>
      <c r="N38" s="1898"/>
      <c r="O38" s="1906"/>
      <c r="P38" s="1907"/>
      <c r="Q38" s="1907"/>
      <c r="R38" s="1898"/>
    </row>
    <row r="39" spans="2:18" ht="32.25" customHeight="1" thickBot="1">
      <c r="B39" s="968"/>
      <c r="C39" s="970"/>
      <c r="D39" s="970"/>
      <c r="E39" s="970"/>
      <c r="F39" s="970"/>
      <c r="G39" s="980"/>
      <c r="H39" s="981"/>
      <c r="I39" s="970"/>
      <c r="J39" s="970"/>
      <c r="K39" s="1904" t="s">
        <v>993</v>
      </c>
      <c r="L39" s="1905"/>
      <c r="M39" s="1905"/>
      <c r="N39" s="1898">
        <f>+L39+M39</f>
        <v>0</v>
      </c>
      <c r="O39" s="1906"/>
      <c r="P39" s="1907"/>
      <c r="Q39" s="1907"/>
      <c r="R39" s="1898">
        <f>+P39+Q39</f>
        <v>0</v>
      </c>
    </row>
    <row r="40" spans="2:18" ht="32.25" customHeight="1" thickBot="1">
      <c r="B40" s="968"/>
      <c r="C40" s="970"/>
      <c r="D40" s="970"/>
      <c r="E40" s="970"/>
      <c r="F40" s="970"/>
      <c r="G40" s="979" t="s">
        <v>729</v>
      </c>
      <c r="H40" s="976" t="s">
        <v>1098</v>
      </c>
      <c r="I40" s="970"/>
      <c r="J40" s="970"/>
      <c r="K40" s="1904"/>
      <c r="L40" s="1905"/>
      <c r="M40" s="1905"/>
      <c r="N40" s="1898"/>
      <c r="O40" s="1906"/>
      <c r="P40" s="1907"/>
      <c r="Q40" s="1907"/>
      <c r="R40" s="1898"/>
    </row>
    <row r="41" spans="2:18" ht="32.25" customHeight="1" thickBot="1">
      <c r="B41" s="968"/>
      <c r="C41" s="970"/>
      <c r="D41" s="970"/>
      <c r="E41" s="970"/>
      <c r="F41" s="970"/>
      <c r="G41" s="980"/>
      <c r="H41" s="978" t="s">
        <v>1099</v>
      </c>
      <c r="I41" s="970"/>
      <c r="J41" s="970"/>
      <c r="K41" s="1904"/>
      <c r="L41" s="1905"/>
      <c r="M41" s="1905"/>
      <c r="N41" s="1898"/>
      <c r="O41" s="1906"/>
      <c r="P41" s="1907"/>
      <c r="Q41" s="1907"/>
      <c r="R41" s="1898"/>
    </row>
    <row r="42" spans="2:18" ht="32.25" customHeight="1" thickBot="1">
      <c r="B42" s="968"/>
      <c r="C42" s="970"/>
      <c r="D42" s="970"/>
      <c r="E42" s="970"/>
      <c r="F42" s="970"/>
      <c r="G42" s="980"/>
      <c r="H42" s="978"/>
      <c r="I42" s="970"/>
      <c r="J42" s="970"/>
      <c r="K42" s="1904"/>
      <c r="L42" s="1905"/>
      <c r="M42" s="1905"/>
      <c r="N42" s="1898"/>
      <c r="O42" s="1906"/>
      <c r="P42" s="1907"/>
      <c r="Q42" s="1907"/>
      <c r="R42" s="1898"/>
    </row>
    <row r="43" spans="2:18" ht="32.25" customHeight="1" thickBot="1">
      <c r="B43" s="968"/>
      <c r="C43" s="970"/>
      <c r="D43" s="970"/>
      <c r="E43" s="970"/>
      <c r="F43" s="970"/>
      <c r="G43" s="980"/>
      <c r="H43" s="978"/>
      <c r="I43" s="970"/>
      <c r="J43" s="970"/>
      <c r="K43" s="1904"/>
      <c r="L43" s="1905"/>
      <c r="M43" s="1905"/>
      <c r="N43" s="1898"/>
      <c r="O43" s="1906"/>
      <c r="P43" s="1907"/>
      <c r="Q43" s="1907"/>
      <c r="R43" s="1898"/>
    </row>
    <row r="44" spans="2:18" ht="32.25" customHeight="1" thickBot="1">
      <c r="B44" s="968"/>
      <c r="C44" s="970"/>
      <c r="D44" s="970"/>
      <c r="E44" s="970"/>
      <c r="F44" s="970"/>
      <c r="G44" s="980"/>
      <c r="H44" s="978"/>
      <c r="I44" s="970"/>
      <c r="J44" s="970"/>
      <c r="K44" s="1904"/>
      <c r="L44" s="1905"/>
      <c r="M44" s="1905"/>
      <c r="N44" s="1898"/>
      <c r="O44" s="1906"/>
      <c r="P44" s="1907"/>
      <c r="Q44" s="1907"/>
      <c r="R44" s="1898"/>
    </row>
    <row r="45" spans="2:18" ht="32.25" customHeight="1" thickBot="1">
      <c r="B45" s="968"/>
      <c r="C45" s="970"/>
      <c r="D45" s="970"/>
      <c r="E45" s="970"/>
      <c r="F45" s="970"/>
      <c r="G45" s="970"/>
      <c r="H45" s="970"/>
      <c r="I45" s="970"/>
      <c r="J45" s="970"/>
      <c r="K45" s="1904"/>
      <c r="L45" s="1905"/>
      <c r="M45" s="1905"/>
      <c r="N45" s="1898"/>
      <c r="O45" s="1906"/>
      <c r="P45" s="1907"/>
      <c r="Q45" s="1907"/>
      <c r="R45" s="1898"/>
    </row>
    <row r="46" spans="2:18" ht="32.25" customHeight="1" thickBot="1">
      <c r="B46" s="968"/>
      <c r="C46" s="970"/>
      <c r="D46" s="970"/>
      <c r="E46" s="970"/>
      <c r="F46" s="970"/>
      <c r="G46" s="982"/>
      <c r="H46" s="982"/>
      <c r="I46" s="982"/>
      <c r="J46" s="982"/>
      <c r="K46" s="1904" t="s">
        <v>997</v>
      </c>
      <c r="L46" s="1905"/>
      <c r="M46" s="1905"/>
      <c r="N46" s="1898">
        <f>+L46+M46</f>
        <v>0</v>
      </c>
      <c r="O46" s="1906"/>
      <c r="P46" s="1907"/>
      <c r="Q46" s="1907"/>
      <c r="R46" s="1898">
        <f>+P46+Q46</f>
        <v>0</v>
      </c>
    </row>
    <row r="47" spans="2:18" ht="32.25" customHeight="1" thickBot="1">
      <c r="B47" s="968"/>
      <c r="C47" s="970"/>
      <c r="D47" s="970"/>
      <c r="E47" s="982" t="s">
        <v>1100</v>
      </c>
      <c r="F47" s="967"/>
      <c r="G47" s="967" t="s">
        <v>1101</v>
      </c>
      <c r="H47" s="967"/>
      <c r="I47" s="967"/>
      <c r="J47" s="1363"/>
      <c r="K47" s="1904"/>
      <c r="L47" s="1905"/>
      <c r="M47" s="1905"/>
      <c r="N47" s="1898"/>
      <c r="O47" s="1906"/>
      <c r="P47" s="1907"/>
      <c r="Q47" s="1907"/>
      <c r="R47" s="1898"/>
    </row>
    <row r="48" spans="2:18" ht="32.25" customHeight="1" thickBot="1">
      <c r="B48" s="968"/>
      <c r="C48" s="970"/>
      <c r="D48" s="970"/>
      <c r="E48" s="982"/>
      <c r="F48" s="967"/>
      <c r="G48" s="967" t="s">
        <v>1102</v>
      </c>
      <c r="H48" s="967"/>
      <c r="I48" s="967"/>
      <c r="J48" s="1363"/>
      <c r="K48" s="1904"/>
      <c r="L48" s="1905"/>
      <c r="M48" s="1905"/>
      <c r="N48" s="1898"/>
      <c r="O48" s="1906"/>
      <c r="P48" s="1907"/>
      <c r="Q48" s="1907"/>
      <c r="R48" s="1898"/>
    </row>
    <row r="49" spans="2:18" ht="32.25" customHeight="1" thickBot="1">
      <c r="B49" s="968"/>
      <c r="C49" s="970"/>
      <c r="D49" s="970"/>
      <c r="E49" s="982"/>
      <c r="F49" s="967"/>
      <c r="G49" s="972" t="s">
        <v>1103</v>
      </c>
      <c r="H49" s="972"/>
      <c r="I49" s="972"/>
      <c r="J49" s="972"/>
      <c r="K49" s="1904"/>
      <c r="L49" s="1905"/>
      <c r="M49" s="1905"/>
      <c r="N49" s="1898"/>
      <c r="O49" s="1906"/>
      <c r="P49" s="1907"/>
      <c r="Q49" s="1907"/>
      <c r="R49" s="1898"/>
    </row>
    <row r="50" spans="2:18" ht="32.25" customHeight="1" thickBot="1">
      <c r="B50" s="968"/>
      <c r="C50" s="970"/>
      <c r="D50" s="970"/>
      <c r="E50" s="982"/>
      <c r="F50" s="967"/>
      <c r="G50" s="972" t="s">
        <v>1104</v>
      </c>
      <c r="H50" s="972"/>
      <c r="I50" s="972"/>
      <c r="J50" s="972"/>
      <c r="K50" s="1904"/>
      <c r="L50" s="1905"/>
      <c r="M50" s="1905"/>
      <c r="N50" s="1898"/>
      <c r="O50" s="1906"/>
      <c r="P50" s="1907"/>
      <c r="Q50" s="1907"/>
      <c r="R50" s="1898"/>
    </row>
    <row r="51" spans="2:18" ht="32.25" customHeight="1" thickBot="1">
      <c r="B51" s="968"/>
      <c r="C51" s="970"/>
      <c r="D51" s="970"/>
      <c r="E51" s="982"/>
      <c r="F51" s="967"/>
      <c r="G51" s="972"/>
      <c r="H51" s="972"/>
      <c r="I51" s="972"/>
      <c r="J51" s="972"/>
      <c r="K51" s="1904"/>
      <c r="L51" s="1905"/>
      <c r="M51" s="1905"/>
      <c r="N51" s="1898"/>
      <c r="O51" s="1906"/>
      <c r="P51" s="1907"/>
      <c r="Q51" s="1907"/>
      <c r="R51" s="1898"/>
    </row>
    <row r="52" spans="2:18" s="985" customFormat="1" ht="32.25" customHeight="1" thickBot="1">
      <c r="B52" s="983"/>
      <c r="C52" s="984"/>
      <c r="D52" s="984"/>
      <c r="E52" s="982"/>
      <c r="F52" s="967"/>
      <c r="G52" s="972"/>
      <c r="H52" s="972"/>
      <c r="I52" s="972"/>
      <c r="J52" s="972"/>
      <c r="K52" s="1904"/>
      <c r="L52" s="1905"/>
      <c r="M52" s="1905"/>
      <c r="N52" s="1898"/>
      <c r="O52" s="1906"/>
      <c r="P52" s="1907"/>
      <c r="Q52" s="1907"/>
      <c r="R52" s="1898"/>
    </row>
    <row r="53" spans="2:18" ht="32.25" customHeight="1" thickBot="1">
      <c r="B53" s="968"/>
      <c r="C53" s="970"/>
      <c r="D53" s="970"/>
      <c r="E53" s="970"/>
      <c r="F53" s="970"/>
      <c r="G53" s="970"/>
      <c r="H53" s="970"/>
      <c r="I53" s="970"/>
      <c r="J53" s="970"/>
      <c r="K53" s="1904" t="s">
        <v>1003</v>
      </c>
      <c r="L53" s="1905"/>
      <c r="M53" s="1905"/>
      <c r="N53" s="1898">
        <f>+L53+M53</f>
        <v>0</v>
      </c>
      <c r="O53" s="1906"/>
      <c r="P53" s="1907"/>
      <c r="Q53" s="1907"/>
      <c r="R53" s="1898">
        <f>+P53+Q53</f>
        <v>0</v>
      </c>
    </row>
    <row r="54" spans="2:18" ht="32.25" customHeight="1" thickBot="1">
      <c r="B54" s="968"/>
      <c r="C54" s="970"/>
      <c r="D54" s="970"/>
      <c r="E54" s="976" t="s">
        <v>1105</v>
      </c>
      <c r="F54" s="966"/>
      <c r="G54" s="966" t="s">
        <v>1106</v>
      </c>
      <c r="H54" s="986"/>
      <c r="I54" s="986"/>
      <c r="J54" s="986"/>
      <c r="K54" s="1904"/>
      <c r="L54" s="1905"/>
      <c r="M54" s="1905"/>
      <c r="N54" s="1898"/>
      <c r="O54" s="1906"/>
      <c r="P54" s="1907"/>
      <c r="Q54" s="1907"/>
      <c r="R54" s="1898"/>
    </row>
    <row r="55" spans="2:18" ht="32.25" customHeight="1" thickBot="1">
      <c r="B55" s="968"/>
      <c r="C55" s="970"/>
      <c r="D55" s="970"/>
      <c r="E55" s="970"/>
      <c r="F55" s="970"/>
      <c r="G55" s="977" t="s">
        <v>1107</v>
      </c>
      <c r="H55" s="970"/>
      <c r="I55" s="970"/>
      <c r="J55" s="970"/>
      <c r="K55" s="1904"/>
      <c r="L55" s="1905"/>
      <c r="M55" s="1905"/>
      <c r="N55" s="1898"/>
      <c r="O55" s="1906"/>
      <c r="P55" s="1907"/>
      <c r="Q55" s="1907"/>
      <c r="R55" s="1898"/>
    </row>
    <row r="56" spans="2:18" ht="32.25" customHeight="1" thickBot="1">
      <c r="B56" s="968"/>
      <c r="C56" s="970"/>
      <c r="D56" s="970"/>
      <c r="E56" s="970"/>
      <c r="F56" s="970"/>
      <c r="G56" s="977"/>
      <c r="H56" s="970"/>
      <c r="I56" s="970"/>
      <c r="J56" s="970"/>
      <c r="K56" s="1904"/>
      <c r="L56" s="1905"/>
      <c r="M56" s="1905"/>
      <c r="N56" s="1898"/>
      <c r="O56" s="1906"/>
      <c r="P56" s="1907"/>
      <c r="Q56" s="1907"/>
      <c r="R56" s="1898"/>
    </row>
    <row r="57" spans="2:18" ht="32.25" customHeight="1" thickBot="1">
      <c r="B57" s="968"/>
      <c r="C57" s="970"/>
      <c r="D57" s="970"/>
      <c r="E57" s="982"/>
      <c r="F57" s="967"/>
      <c r="G57" s="967"/>
      <c r="H57" s="978"/>
      <c r="I57" s="970"/>
      <c r="J57" s="970"/>
      <c r="K57" s="1904"/>
      <c r="L57" s="1905"/>
      <c r="M57" s="1905"/>
      <c r="N57" s="1898"/>
      <c r="O57" s="1906"/>
      <c r="P57" s="1907"/>
      <c r="Q57" s="1907"/>
      <c r="R57" s="1898"/>
    </row>
    <row r="58" spans="2:18" ht="32.25" customHeight="1" thickBot="1">
      <c r="B58" s="968"/>
      <c r="C58" s="970"/>
      <c r="D58" s="970"/>
      <c r="E58" s="970"/>
      <c r="F58" s="970"/>
      <c r="G58" s="970"/>
      <c r="H58" s="981"/>
      <c r="I58" s="970"/>
      <c r="J58" s="970"/>
      <c r="K58" s="1904" t="s">
        <v>941</v>
      </c>
      <c r="L58" s="1905"/>
      <c r="M58" s="1905"/>
      <c r="N58" s="1898">
        <f>+L58+M58</f>
        <v>0</v>
      </c>
      <c r="O58" s="1906"/>
      <c r="P58" s="1907"/>
      <c r="Q58" s="1907"/>
      <c r="R58" s="1898">
        <f>+P58+Q58</f>
        <v>0</v>
      </c>
    </row>
    <row r="59" spans="2:18" ht="32.25" customHeight="1" thickBot="1">
      <c r="B59" s="968"/>
      <c r="C59" s="970"/>
      <c r="D59" s="970"/>
      <c r="E59" s="967" t="s">
        <v>1108</v>
      </c>
      <c r="F59" s="967"/>
      <c r="G59" s="1910" t="s">
        <v>1109</v>
      </c>
      <c r="H59" s="1910"/>
      <c r="I59" s="1910"/>
      <c r="J59" s="1911"/>
      <c r="K59" s="1904"/>
      <c r="L59" s="1905"/>
      <c r="M59" s="1905"/>
      <c r="N59" s="1898"/>
      <c r="O59" s="1906"/>
      <c r="P59" s="1907"/>
      <c r="Q59" s="1907"/>
      <c r="R59" s="1898"/>
    </row>
    <row r="60" spans="2:18" ht="32.25" customHeight="1" thickBot="1">
      <c r="B60" s="968"/>
      <c r="C60" s="970"/>
      <c r="D60" s="970"/>
      <c r="E60" s="967"/>
      <c r="F60" s="967"/>
      <c r="G60" s="1910"/>
      <c r="H60" s="1910"/>
      <c r="I60" s="1910"/>
      <c r="J60" s="1911"/>
      <c r="K60" s="1904"/>
      <c r="L60" s="1905"/>
      <c r="M60" s="1905"/>
      <c r="N60" s="1898"/>
      <c r="O60" s="1906"/>
      <c r="P60" s="1907"/>
      <c r="Q60" s="1907"/>
      <c r="R60" s="1898"/>
    </row>
    <row r="61" spans="2:18" ht="32.25" customHeight="1" thickBot="1">
      <c r="B61" s="968"/>
      <c r="C61" s="970"/>
      <c r="D61" s="970"/>
      <c r="E61" s="982"/>
      <c r="F61" s="967"/>
      <c r="G61" s="978" t="s">
        <v>1110</v>
      </c>
      <c r="H61" s="978"/>
      <c r="I61" s="970"/>
      <c r="J61" s="970"/>
      <c r="K61" s="1904"/>
      <c r="L61" s="1905"/>
      <c r="M61" s="1905"/>
      <c r="N61" s="1898"/>
      <c r="O61" s="1906"/>
      <c r="P61" s="1907"/>
      <c r="Q61" s="1907"/>
      <c r="R61" s="1898"/>
    </row>
    <row r="62" spans="2:18" ht="32.25" customHeight="1" thickBot="1">
      <c r="B62" s="968"/>
      <c r="C62" s="970"/>
      <c r="D62" s="970"/>
      <c r="E62" s="982"/>
      <c r="F62" s="967"/>
      <c r="G62" s="967"/>
      <c r="H62" s="978"/>
      <c r="I62" s="970"/>
      <c r="J62" s="970"/>
      <c r="K62" s="1904"/>
      <c r="L62" s="1905"/>
      <c r="M62" s="1905"/>
      <c r="N62" s="1898"/>
      <c r="O62" s="1906"/>
      <c r="P62" s="1907"/>
      <c r="Q62" s="1907"/>
      <c r="R62" s="1898"/>
    </row>
    <row r="63" spans="2:18" ht="32.25" customHeight="1" thickBot="1">
      <c r="B63" s="968"/>
      <c r="C63" s="970"/>
      <c r="D63" s="970"/>
      <c r="E63" s="982"/>
      <c r="F63" s="967"/>
      <c r="G63" s="978"/>
      <c r="H63" s="978"/>
      <c r="I63" s="970"/>
      <c r="J63" s="970"/>
      <c r="K63" s="1904" t="s">
        <v>943</v>
      </c>
      <c r="L63" s="1905"/>
      <c r="M63" s="1905"/>
      <c r="N63" s="1898">
        <f>+L63+M63</f>
        <v>0</v>
      </c>
      <c r="O63" s="1906"/>
      <c r="P63" s="1907"/>
      <c r="Q63" s="1907"/>
      <c r="R63" s="1898">
        <f>+P63+Q63</f>
        <v>0</v>
      </c>
    </row>
    <row r="64" spans="2:18" ht="32.25" customHeight="1" thickBot="1">
      <c r="B64" s="968"/>
      <c r="C64" s="970"/>
      <c r="D64" s="970"/>
      <c r="E64" s="982" t="s">
        <v>1111</v>
      </c>
      <c r="F64" s="967"/>
      <c r="G64" s="986" t="s">
        <v>1112</v>
      </c>
      <c r="H64" s="986"/>
      <c r="I64" s="986"/>
      <c r="J64" s="986"/>
      <c r="K64" s="1904"/>
      <c r="L64" s="1905"/>
      <c r="M64" s="1905"/>
      <c r="N64" s="1898"/>
      <c r="O64" s="1906"/>
      <c r="P64" s="1907"/>
      <c r="Q64" s="1907"/>
      <c r="R64" s="1898"/>
    </row>
    <row r="65" spans="2:18" ht="32.25" customHeight="1" thickBot="1">
      <c r="B65" s="968"/>
      <c r="C65" s="970"/>
      <c r="D65" s="970"/>
      <c r="E65" s="967"/>
      <c r="F65" s="967"/>
      <c r="G65" s="986" t="s">
        <v>1113</v>
      </c>
      <c r="H65" s="986"/>
      <c r="I65" s="986"/>
      <c r="J65" s="986"/>
      <c r="K65" s="1904"/>
      <c r="L65" s="1905"/>
      <c r="M65" s="1905"/>
      <c r="N65" s="1898"/>
      <c r="O65" s="1906"/>
      <c r="P65" s="1907"/>
      <c r="Q65" s="1907"/>
      <c r="R65" s="1898"/>
    </row>
    <row r="66" spans="2:18" ht="32.25" customHeight="1" thickBot="1">
      <c r="B66" s="968"/>
      <c r="C66" s="970"/>
      <c r="D66" s="970"/>
      <c r="E66" s="982"/>
      <c r="F66" s="967"/>
      <c r="G66" s="1908" t="s">
        <v>1114</v>
      </c>
      <c r="H66" s="1908"/>
      <c r="I66" s="1908"/>
      <c r="J66" s="1908"/>
      <c r="K66" s="1904"/>
      <c r="L66" s="1905"/>
      <c r="M66" s="1905"/>
      <c r="N66" s="1898"/>
      <c r="O66" s="1906"/>
      <c r="P66" s="1907"/>
      <c r="Q66" s="1907"/>
      <c r="R66" s="1898"/>
    </row>
    <row r="67" spans="2:18" ht="32.25" customHeight="1" thickBot="1">
      <c r="B67" s="968"/>
      <c r="C67" s="970"/>
      <c r="D67" s="970"/>
      <c r="E67" s="982"/>
      <c r="F67" s="967"/>
      <c r="G67" s="1362"/>
      <c r="H67" s="1362"/>
      <c r="I67" s="1362"/>
      <c r="J67" s="1362"/>
      <c r="K67" s="1904"/>
      <c r="L67" s="1905"/>
      <c r="M67" s="1905"/>
      <c r="N67" s="1898"/>
      <c r="O67" s="1906"/>
      <c r="P67" s="1907"/>
      <c r="Q67" s="1907"/>
      <c r="R67" s="1898"/>
    </row>
    <row r="68" spans="2:18" ht="32.25" customHeight="1" thickBot="1">
      <c r="B68" s="968"/>
      <c r="C68" s="970"/>
      <c r="D68" s="970"/>
      <c r="E68" s="970"/>
      <c r="F68" s="970"/>
      <c r="G68" s="970"/>
      <c r="H68" s="970"/>
      <c r="I68" s="972"/>
      <c r="J68" s="972"/>
      <c r="K68" s="1904">
        <v>16</v>
      </c>
      <c r="L68" s="1905"/>
      <c r="M68" s="1905"/>
      <c r="N68" s="1898">
        <f>+L68+M68</f>
        <v>0</v>
      </c>
      <c r="O68" s="1906"/>
      <c r="P68" s="1907"/>
      <c r="Q68" s="1907"/>
      <c r="R68" s="1898">
        <f>+P68+Q68</f>
        <v>0</v>
      </c>
    </row>
    <row r="69" spans="2:18" s="985" customFormat="1" ht="32.25" customHeight="1" thickBot="1">
      <c r="B69" s="983"/>
      <c r="C69" s="984"/>
      <c r="D69" s="984"/>
      <c r="E69" s="982" t="s">
        <v>1115</v>
      </c>
      <c r="F69" s="967"/>
      <c r="G69" s="1909" t="s">
        <v>1116</v>
      </c>
      <c r="H69" s="1909"/>
      <c r="I69" s="1909"/>
      <c r="J69" s="1909"/>
      <c r="K69" s="1904"/>
      <c r="L69" s="1905"/>
      <c r="M69" s="1905"/>
      <c r="N69" s="1898"/>
      <c r="O69" s="1906"/>
      <c r="P69" s="1907"/>
      <c r="Q69" s="1907"/>
      <c r="R69" s="1898"/>
    </row>
    <row r="70" spans="2:18" ht="32.25" customHeight="1" thickBot="1">
      <c r="B70" s="968"/>
      <c r="C70" s="970"/>
      <c r="D70" s="970"/>
      <c r="E70" s="982"/>
      <c r="F70" s="967"/>
      <c r="G70" s="1908" t="s">
        <v>1117</v>
      </c>
      <c r="H70" s="1908"/>
      <c r="I70" s="1908"/>
      <c r="J70" s="1908"/>
      <c r="K70" s="1904"/>
      <c r="L70" s="1905"/>
      <c r="M70" s="1905"/>
      <c r="N70" s="1898"/>
      <c r="O70" s="1906"/>
      <c r="P70" s="1907"/>
      <c r="Q70" s="1907"/>
      <c r="R70" s="1898"/>
    </row>
    <row r="71" spans="2:18" ht="32.25" customHeight="1" thickBot="1">
      <c r="B71" s="968"/>
      <c r="C71" s="970"/>
      <c r="D71" s="970"/>
      <c r="E71" s="982"/>
      <c r="F71" s="967"/>
      <c r="G71" s="1362"/>
      <c r="H71" s="1362"/>
      <c r="I71" s="1362"/>
      <c r="J71" s="1362"/>
      <c r="K71" s="1904"/>
      <c r="L71" s="1905"/>
      <c r="M71" s="1905"/>
      <c r="N71" s="1898"/>
      <c r="O71" s="1906"/>
      <c r="P71" s="1907"/>
      <c r="Q71" s="1907"/>
      <c r="R71" s="1898"/>
    </row>
    <row r="72" spans="2:18" ht="32.25" customHeight="1" thickBot="1">
      <c r="B72" s="968"/>
      <c r="C72" s="970"/>
      <c r="D72" s="970"/>
      <c r="E72" s="982"/>
      <c r="F72" s="967"/>
      <c r="G72" s="978"/>
      <c r="H72" s="972"/>
      <c r="I72" s="987"/>
      <c r="J72" s="987"/>
      <c r="K72" s="1904"/>
      <c r="L72" s="1905"/>
      <c r="M72" s="1905"/>
      <c r="N72" s="1898"/>
      <c r="O72" s="1906"/>
      <c r="P72" s="1907"/>
      <c r="Q72" s="1907"/>
      <c r="R72" s="1898"/>
    </row>
    <row r="73" spans="2:18" ht="32.25" customHeight="1" thickBot="1">
      <c r="B73" s="968"/>
      <c r="C73" s="970"/>
      <c r="D73" s="970"/>
      <c r="E73" s="970"/>
      <c r="F73" s="970"/>
      <c r="G73" s="988"/>
      <c r="H73" s="988"/>
      <c r="I73" s="988"/>
      <c r="J73" s="988"/>
      <c r="K73" s="1904">
        <v>12</v>
      </c>
      <c r="L73" s="1905"/>
      <c r="M73" s="1905"/>
      <c r="N73" s="1898">
        <f>+L73+M73</f>
        <v>0</v>
      </c>
      <c r="O73" s="1906"/>
      <c r="P73" s="1907"/>
      <c r="Q73" s="1907"/>
      <c r="R73" s="1898">
        <f>+P73+Q73</f>
        <v>0</v>
      </c>
    </row>
    <row r="74" spans="2:18" ht="32.25" customHeight="1" thickBot="1">
      <c r="B74" s="968"/>
      <c r="C74" s="970"/>
      <c r="D74" s="970"/>
      <c r="E74" s="976" t="s">
        <v>1118</v>
      </c>
      <c r="F74" s="966"/>
      <c r="G74" s="976" t="s">
        <v>1119</v>
      </c>
      <c r="H74" s="966"/>
      <c r="I74" s="970"/>
      <c r="J74" s="970"/>
      <c r="K74" s="1904"/>
      <c r="L74" s="1905"/>
      <c r="M74" s="1905"/>
      <c r="N74" s="1898"/>
      <c r="O74" s="1906"/>
      <c r="P74" s="1907"/>
      <c r="Q74" s="1907"/>
      <c r="R74" s="1898"/>
    </row>
    <row r="75" spans="2:18" ht="32.25" customHeight="1" thickBot="1">
      <c r="B75" s="968"/>
      <c r="C75" s="966"/>
      <c r="D75" s="970"/>
      <c r="E75" s="966"/>
      <c r="F75" s="966"/>
      <c r="G75" s="978" t="s">
        <v>1120</v>
      </c>
      <c r="H75" s="976"/>
      <c r="I75" s="970"/>
      <c r="J75" s="984"/>
      <c r="K75" s="1904"/>
      <c r="L75" s="1905"/>
      <c r="M75" s="1905"/>
      <c r="N75" s="1898"/>
      <c r="O75" s="1906"/>
      <c r="P75" s="1907"/>
      <c r="Q75" s="1907"/>
      <c r="R75" s="1898"/>
    </row>
    <row r="76" spans="2:18" ht="32.25" customHeight="1" thickBot="1">
      <c r="B76" s="968"/>
      <c r="C76" s="966"/>
      <c r="D76" s="970"/>
      <c r="E76" s="966"/>
      <c r="F76" s="966"/>
      <c r="G76" s="978"/>
      <c r="H76" s="976"/>
      <c r="I76" s="970"/>
      <c r="J76" s="984"/>
      <c r="K76" s="1904"/>
      <c r="L76" s="1905"/>
      <c r="M76" s="1905"/>
      <c r="N76" s="1898"/>
      <c r="O76" s="1906"/>
      <c r="P76" s="1907"/>
      <c r="Q76" s="1907"/>
      <c r="R76" s="1898"/>
    </row>
    <row r="77" spans="2:18" ht="32.25" customHeight="1" thickBot="1">
      <c r="B77" s="968"/>
      <c r="C77" s="966"/>
      <c r="D77" s="970"/>
      <c r="E77" s="966"/>
      <c r="F77" s="966"/>
      <c r="G77" s="966"/>
      <c r="H77" s="977"/>
      <c r="I77" s="970"/>
      <c r="J77" s="970"/>
      <c r="K77" s="1904"/>
      <c r="L77" s="1905"/>
      <c r="M77" s="1905"/>
      <c r="N77" s="1898"/>
      <c r="O77" s="1906"/>
      <c r="P77" s="1907"/>
      <c r="Q77" s="1907"/>
      <c r="R77" s="1898"/>
    </row>
    <row r="78" spans="2:18" ht="32.25" customHeight="1" thickBot="1">
      <c r="B78" s="968"/>
      <c r="C78" s="970"/>
      <c r="D78" s="970"/>
      <c r="E78" s="967" t="s">
        <v>1121</v>
      </c>
      <c r="F78" s="986"/>
      <c r="G78" s="989" t="s">
        <v>1122</v>
      </c>
      <c r="H78" s="990"/>
      <c r="I78" s="990"/>
      <c r="J78" s="991"/>
      <c r="K78" s="1904">
        <v>89</v>
      </c>
      <c r="L78" s="1898">
        <f>+L11+L18+L25+L32+L39+L46+L53+L58+L63+L68+L73</f>
        <v>0</v>
      </c>
      <c r="M78" s="1898">
        <f>+M11+M18+M25+M32+M39+M46+M53+M58+M63+M68+M73</f>
        <v>0</v>
      </c>
      <c r="N78" s="1898">
        <f>+N11+N18+N25+N32+N39+N46+N53+N58+N63+N68+N73</f>
        <v>0</v>
      </c>
      <c r="O78" s="1898">
        <f>+O25+O32+O39+O46+O53+O58+O63+O68+O73</f>
        <v>0</v>
      </c>
      <c r="P78" s="1898">
        <f>+P25+P32+P39+P46+P53+P58+P63+P68+P73</f>
        <v>0</v>
      </c>
      <c r="Q78" s="1898">
        <f>+Q25+Q32+Q39+Q46+Q53+Q58+Q63+Q68+Q73</f>
        <v>0</v>
      </c>
      <c r="R78" s="1898">
        <f>+R25+R32+R39+R46+R53+R58+R63+R68+R73</f>
        <v>0</v>
      </c>
    </row>
    <row r="79" spans="2:18" ht="32.25" customHeight="1" thickBot="1">
      <c r="B79" s="968"/>
      <c r="C79" s="970"/>
      <c r="D79" s="970"/>
      <c r="E79" s="966"/>
      <c r="F79" s="966"/>
      <c r="G79" s="989" t="s">
        <v>1123</v>
      </c>
      <c r="H79" s="990"/>
      <c r="I79" s="990"/>
      <c r="J79" s="991"/>
      <c r="K79" s="1904"/>
      <c r="L79" s="1898"/>
      <c r="M79" s="1898"/>
      <c r="N79" s="1898"/>
      <c r="O79" s="1898"/>
      <c r="P79" s="1898"/>
      <c r="Q79" s="1898"/>
      <c r="R79" s="1898"/>
    </row>
    <row r="80" spans="2:18" ht="32.25" customHeight="1" thickBot="1">
      <c r="B80" s="968"/>
      <c r="C80" s="970"/>
      <c r="D80" s="970"/>
      <c r="E80" s="970"/>
      <c r="F80" s="970"/>
      <c r="G80" s="966" t="s">
        <v>1124</v>
      </c>
      <c r="H80" s="970"/>
      <c r="I80" s="970"/>
      <c r="J80" s="972"/>
      <c r="K80" s="1904"/>
      <c r="L80" s="1898"/>
      <c r="M80" s="1898"/>
      <c r="N80" s="1898"/>
      <c r="O80" s="1898"/>
      <c r="P80" s="1898"/>
      <c r="Q80" s="1898"/>
      <c r="R80" s="1898"/>
    </row>
    <row r="81" spans="2:18" ht="32.25" customHeight="1" thickBot="1">
      <c r="B81" s="968"/>
      <c r="C81" s="970"/>
      <c r="D81" s="970"/>
      <c r="E81" s="970"/>
      <c r="F81" s="970"/>
      <c r="G81" s="973" t="s">
        <v>1125</v>
      </c>
      <c r="H81" s="970"/>
      <c r="I81" s="970"/>
      <c r="J81" s="972"/>
      <c r="K81" s="1904"/>
      <c r="L81" s="1898"/>
      <c r="M81" s="1898"/>
      <c r="N81" s="1898"/>
      <c r="O81" s="1898"/>
      <c r="P81" s="1898"/>
      <c r="Q81" s="1898"/>
      <c r="R81" s="1898"/>
    </row>
    <row r="82" spans="2:18" ht="32.25" customHeight="1" thickBot="1">
      <c r="B82" s="968"/>
      <c r="C82" s="970"/>
      <c r="D82" s="970"/>
      <c r="E82" s="970"/>
      <c r="F82" s="970"/>
      <c r="G82" s="973" t="s">
        <v>1126</v>
      </c>
      <c r="H82" s="970"/>
      <c r="I82" s="970"/>
      <c r="J82" s="970"/>
      <c r="K82" s="1904"/>
      <c r="L82" s="1898"/>
      <c r="M82" s="1898"/>
      <c r="N82" s="1898"/>
      <c r="O82" s="1898"/>
      <c r="P82" s="1898"/>
      <c r="Q82" s="1898"/>
      <c r="R82" s="1898"/>
    </row>
    <row r="83" spans="2:18" ht="32.25" customHeight="1" thickBot="1">
      <c r="B83" s="968"/>
      <c r="C83" s="970"/>
      <c r="D83" s="970"/>
      <c r="E83" s="970"/>
      <c r="F83" s="970"/>
      <c r="G83" s="970"/>
      <c r="H83" s="970"/>
      <c r="I83" s="970"/>
      <c r="J83" s="1362"/>
      <c r="K83" s="1900">
        <v>13</v>
      </c>
      <c r="L83" s="1901"/>
      <c r="M83" s="1901"/>
      <c r="N83" s="1902">
        <f>M83+L83</f>
        <v>0</v>
      </c>
      <c r="O83" s="1903"/>
      <c r="P83" s="1895"/>
      <c r="Q83" s="1895"/>
      <c r="R83" s="1896">
        <f>+P83+Q83</f>
        <v>0</v>
      </c>
    </row>
    <row r="84" spans="2:18" ht="32.25" customHeight="1" thickBot="1">
      <c r="B84" s="968"/>
      <c r="C84" s="966" t="s">
        <v>1127</v>
      </c>
      <c r="D84" s="966"/>
      <c r="E84" s="966" t="s">
        <v>1128</v>
      </c>
      <c r="F84" s="966"/>
      <c r="G84" s="970"/>
      <c r="H84" s="970"/>
      <c r="I84" s="970"/>
      <c r="J84" s="1362"/>
      <c r="K84" s="1900"/>
      <c r="L84" s="1901"/>
      <c r="M84" s="1901"/>
      <c r="N84" s="1902"/>
      <c r="O84" s="1903"/>
      <c r="P84" s="1895"/>
      <c r="Q84" s="1895"/>
      <c r="R84" s="1896"/>
    </row>
    <row r="85" spans="2:18" ht="32.25" customHeight="1" thickBot="1">
      <c r="B85" s="968"/>
      <c r="C85" s="970"/>
      <c r="D85" s="970"/>
      <c r="E85" s="973" t="s">
        <v>1129</v>
      </c>
      <c r="F85" s="970"/>
      <c r="G85" s="970"/>
      <c r="H85" s="970"/>
      <c r="I85" s="970"/>
      <c r="J85" s="970"/>
      <c r="K85" s="1900"/>
      <c r="L85" s="1901"/>
      <c r="M85" s="1901"/>
      <c r="N85" s="1902"/>
      <c r="O85" s="1903"/>
      <c r="P85" s="1895"/>
      <c r="Q85" s="1895"/>
      <c r="R85" s="1896"/>
    </row>
    <row r="86" spans="2:18" ht="32.25" customHeight="1" thickBot="1">
      <c r="B86" s="968"/>
      <c r="C86" s="970"/>
      <c r="D86" s="970"/>
      <c r="E86" s="973"/>
      <c r="F86" s="970"/>
      <c r="G86" s="970"/>
      <c r="H86" s="970"/>
      <c r="I86" s="970"/>
      <c r="J86" s="970"/>
      <c r="K86" s="1900"/>
      <c r="L86" s="1901"/>
      <c r="M86" s="1901"/>
      <c r="N86" s="1902"/>
      <c r="O86" s="1903"/>
      <c r="P86" s="1895"/>
      <c r="Q86" s="1895"/>
      <c r="R86" s="1896"/>
    </row>
    <row r="87" spans="2:18" ht="32.25" customHeight="1" thickBot="1">
      <c r="B87" s="968"/>
      <c r="C87" s="970"/>
      <c r="D87" s="970"/>
      <c r="E87" s="970"/>
      <c r="F87" s="970"/>
      <c r="G87" s="970"/>
      <c r="H87" s="970"/>
      <c r="I87" s="970"/>
      <c r="J87" s="970"/>
      <c r="K87" s="1900"/>
      <c r="L87" s="1901"/>
      <c r="M87" s="1901"/>
      <c r="N87" s="1902"/>
      <c r="O87" s="1903"/>
      <c r="P87" s="1895"/>
      <c r="Q87" s="1895"/>
      <c r="R87" s="1896"/>
    </row>
    <row r="88" spans="2:18" ht="32.25" customHeight="1" thickBot="1">
      <c r="B88" s="968"/>
      <c r="C88" s="970"/>
      <c r="D88" s="970"/>
      <c r="E88" s="970"/>
      <c r="F88" s="970"/>
      <c r="G88" s="970"/>
      <c r="H88" s="970"/>
      <c r="I88" s="970"/>
      <c r="J88" s="970"/>
      <c r="K88" s="1897">
        <v>99</v>
      </c>
      <c r="L88" s="1898">
        <f>+L78+L83</f>
        <v>0</v>
      </c>
      <c r="M88" s="1898">
        <f>+M78+M83</f>
        <v>0</v>
      </c>
      <c r="N88" s="1898">
        <f>+N78+N83</f>
        <v>0</v>
      </c>
      <c r="O88" s="1899">
        <f>O78</f>
        <v>0</v>
      </c>
      <c r="P88" s="1898">
        <f>+P78+P83</f>
        <v>0</v>
      </c>
      <c r="Q88" s="1898">
        <f>+Q78+Q83</f>
        <v>0</v>
      </c>
      <c r="R88" s="1898">
        <f>+R78+R83</f>
        <v>0</v>
      </c>
    </row>
    <row r="89" spans="2:18" ht="32.25" customHeight="1" thickBot="1">
      <c r="B89" s="968"/>
      <c r="C89" s="966" t="s">
        <v>1130</v>
      </c>
      <c r="D89" s="966"/>
      <c r="E89" s="966" t="s">
        <v>1131</v>
      </c>
      <c r="F89" s="966"/>
      <c r="G89" s="970"/>
      <c r="H89" s="970"/>
      <c r="I89" s="970"/>
      <c r="J89" s="970"/>
      <c r="K89" s="1897"/>
      <c r="L89" s="1898"/>
      <c r="M89" s="1898"/>
      <c r="N89" s="1898"/>
      <c r="O89" s="1899"/>
      <c r="P89" s="1898"/>
      <c r="Q89" s="1898"/>
      <c r="R89" s="1898"/>
    </row>
    <row r="90" spans="2:18" ht="32.25" customHeight="1" thickBot="1">
      <c r="B90" s="968"/>
      <c r="C90" s="975"/>
      <c r="D90" s="970"/>
      <c r="E90" s="973" t="s">
        <v>1132</v>
      </c>
      <c r="F90" s="970"/>
      <c r="G90" s="970"/>
      <c r="H90" s="970"/>
      <c r="I90" s="970"/>
      <c r="J90" s="970"/>
      <c r="K90" s="1897"/>
      <c r="L90" s="1898"/>
      <c r="M90" s="1898"/>
      <c r="N90" s="1898"/>
      <c r="O90" s="1899"/>
      <c r="P90" s="1898"/>
      <c r="Q90" s="1898"/>
      <c r="R90" s="1898"/>
    </row>
    <row r="91" spans="2:18" ht="32.25" customHeight="1" thickBot="1">
      <c r="B91" s="968"/>
      <c r="C91" s="970"/>
      <c r="D91" s="970"/>
      <c r="E91" s="970"/>
      <c r="F91" s="970"/>
      <c r="G91" s="970"/>
      <c r="H91" s="970"/>
      <c r="I91" s="970"/>
      <c r="J91" s="970"/>
      <c r="K91" s="1897"/>
      <c r="L91" s="1898"/>
      <c r="M91" s="1898"/>
      <c r="N91" s="1898"/>
      <c r="O91" s="1899"/>
      <c r="P91" s="1898"/>
      <c r="Q91" s="1898"/>
      <c r="R91" s="1898"/>
    </row>
    <row r="92" spans="2:18" ht="32.25" customHeight="1" thickBot="1">
      <c r="B92" s="992"/>
      <c r="C92" s="993"/>
      <c r="D92" s="994"/>
      <c r="E92" s="995"/>
      <c r="F92" s="994"/>
      <c r="G92" s="994"/>
      <c r="H92" s="994"/>
      <c r="I92" s="994"/>
      <c r="J92" s="994"/>
      <c r="K92" s="1897"/>
      <c r="L92" s="1898"/>
      <c r="M92" s="1898"/>
      <c r="N92" s="1898"/>
      <c r="O92" s="1899"/>
      <c r="P92" s="1898"/>
      <c r="Q92" s="1898"/>
      <c r="R92" s="1898"/>
    </row>
    <row r="93" spans="2:18" ht="30" customHeight="1">
      <c r="B93" s="970"/>
      <c r="C93" s="970"/>
      <c r="D93" s="970"/>
      <c r="E93" s="970"/>
      <c r="F93" s="970"/>
      <c r="G93" s="970"/>
      <c r="H93" s="970"/>
      <c r="I93" s="970"/>
      <c r="J93" s="970"/>
      <c r="K93" s="996"/>
      <c r="L93" s="997"/>
      <c r="M93" s="997"/>
      <c r="N93" s="997"/>
      <c r="O93" s="997"/>
      <c r="P93" s="997"/>
      <c r="Q93" s="997"/>
      <c r="R93" s="997"/>
    </row>
    <row r="94" spans="2:18" ht="30" customHeight="1">
      <c r="B94" s="966"/>
      <c r="C94" s="966" t="s">
        <v>810</v>
      </c>
      <c r="D94" s="970"/>
      <c r="E94" s="970"/>
      <c r="F94" s="970"/>
      <c r="G94" s="970"/>
      <c r="H94" s="970"/>
      <c r="I94" s="970"/>
      <c r="J94" s="970"/>
      <c r="K94" s="996"/>
      <c r="L94" s="970"/>
      <c r="M94" s="970"/>
      <c r="N94" s="970"/>
      <c r="O94" s="970"/>
      <c r="P94" s="970"/>
      <c r="Q94" s="970"/>
      <c r="R94" s="970"/>
    </row>
    <row r="95" spans="2:18" ht="30" customHeight="1">
      <c r="B95" s="998"/>
      <c r="C95" s="998" t="s">
        <v>811</v>
      </c>
      <c r="D95" s="970"/>
      <c r="E95" s="970"/>
      <c r="F95" s="970"/>
      <c r="G95" s="970"/>
      <c r="H95" s="970"/>
      <c r="I95" s="970"/>
      <c r="J95" s="970"/>
      <c r="K95" s="996"/>
      <c r="L95" s="970"/>
      <c r="M95" s="970"/>
      <c r="N95" s="970"/>
      <c r="O95" s="970"/>
      <c r="P95" s="970"/>
      <c r="Q95" s="970"/>
      <c r="R95" s="970"/>
    </row>
    <row r="96" spans="2:18" ht="111" customHeight="1">
      <c r="B96" s="1893" t="s">
        <v>1133</v>
      </c>
      <c r="C96" s="1893"/>
      <c r="D96" s="1893"/>
      <c r="E96" s="1893"/>
      <c r="F96" s="1893"/>
      <c r="G96" s="1893"/>
      <c r="H96" s="1893"/>
      <c r="I96" s="1893"/>
      <c r="J96" s="1893"/>
      <c r="K96" s="1893"/>
      <c r="L96" s="1893"/>
      <c r="M96" s="1893"/>
      <c r="N96" s="1893"/>
      <c r="O96" s="1893"/>
      <c r="P96" s="1893"/>
      <c r="Q96" s="1893"/>
      <c r="R96" s="1893"/>
    </row>
    <row r="97" spans="1:18" ht="30" customHeight="1">
      <c r="A97" s="1894" t="s">
        <v>1134</v>
      </c>
      <c r="B97" s="1894"/>
      <c r="C97" s="1894"/>
      <c r="D97" s="1894"/>
      <c r="E97" s="1894"/>
      <c r="F97" s="1894"/>
      <c r="G97" s="1894"/>
      <c r="H97" s="1894"/>
      <c r="I97" s="1894"/>
      <c r="J97" s="1894"/>
      <c r="K97" s="1894"/>
      <c r="L97" s="1894"/>
      <c r="M97" s="1894"/>
      <c r="N97" s="1894"/>
      <c r="O97" s="1894"/>
      <c r="P97" s="1894"/>
      <c r="Q97" s="1894"/>
      <c r="R97" s="1894"/>
    </row>
    <row r="98" spans="1:18" s="999" customFormat="1" ht="30" customHeight="1">
      <c r="A98" s="1894"/>
      <c r="B98" s="1894"/>
      <c r="C98" s="1894"/>
      <c r="D98" s="1894"/>
      <c r="E98" s="1894"/>
      <c r="F98" s="1894"/>
      <c r="G98" s="1894"/>
      <c r="H98" s="1894"/>
      <c r="I98" s="1894"/>
      <c r="J98" s="1894"/>
      <c r="K98" s="1894"/>
      <c r="L98" s="1894"/>
      <c r="M98" s="1894"/>
      <c r="N98" s="1894"/>
      <c r="O98" s="1894"/>
      <c r="P98" s="1894"/>
      <c r="Q98" s="1894"/>
      <c r="R98" s="1894"/>
    </row>
    <row r="99" spans="1:18" s="999" customFormat="1" ht="30" customHeight="1">
      <c r="A99" s="1894"/>
      <c r="B99" s="1894"/>
      <c r="C99" s="1894"/>
      <c r="D99" s="1894"/>
      <c r="E99" s="1894"/>
      <c r="F99" s="1894"/>
      <c r="G99" s="1894"/>
      <c r="H99" s="1894"/>
      <c r="I99" s="1894"/>
      <c r="J99" s="1894"/>
      <c r="K99" s="1894"/>
      <c r="L99" s="1894"/>
      <c r="M99" s="1894"/>
      <c r="N99" s="1894"/>
      <c r="O99" s="1894"/>
      <c r="P99" s="1894"/>
      <c r="Q99" s="1894"/>
      <c r="R99" s="1894"/>
    </row>
  </sheetData>
  <mergeCells count="121">
    <mergeCell ref="B2:F5"/>
    <mergeCell ref="G3:O4"/>
    <mergeCell ref="B6:K10"/>
    <mergeCell ref="L6:N8"/>
    <mergeCell ref="O6:O9"/>
    <mergeCell ref="P6:R7"/>
    <mergeCell ref="P8:P9"/>
    <mergeCell ref="Q8:Q9"/>
    <mergeCell ref="R8:R9"/>
    <mergeCell ref="K11:K17"/>
    <mergeCell ref="L11:L17"/>
    <mergeCell ref="M11:M17"/>
    <mergeCell ref="N11:N17"/>
    <mergeCell ref="O11:R17"/>
    <mergeCell ref="K18:K24"/>
    <mergeCell ref="L18:L24"/>
    <mergeCell ref="M18:M24"/>
    <mergeCell ref="N18:N24"/>
    <mergeCell ref="O18:R24"/>
    <mergeCell ref="Q25:Q31"/>
    <mergeCell ref="R25:R31"/>
    <mergeCell ref="K32:K38"/>
    <mergeCell ref="L32:L38"/>
    <mergeCell ref="M32:M38"/>
    <mergeCell ref="N32:N38"/>
    <mergeCell ref="O32:O38"/>
    <mergeCell ref="P32:P38"/>
    <mergeCell ref="Q32:Q38"/>
    <mergeCell ref="R32:R38"/>
    <mergeCell ref="K25:K31"/>
    <mergeCell ref="L25:L31"/>
    <mergeCell ref="M25:M31"/>
    <mergeCell ref="N25:N31"/>
    <mergeCell ref="O25:O31"/>
    <mergeCell ref="P25:P31"/>
    <mergeCell ref="Q39:Q45"/>
    <mergeCell ref="R39:R45"/>
    <mergeCell ref="K46:K52"/>
    <mergeCell ref="L46:L52"/>
    <mergeCell ref="M46:M52"/>
    <mergeCell ref="N46:N52"/>
    <mergeCell ref="O46:O52"/>
    <mergeCell ref="P46:P52"/>
    <mergeCell ref="Q46:Q52"/>
    <mergeCell ref="R46:R52"/>
    <mergeCell ref="K39:K45"/>
    <mergeCell ref="L39:L45"/>
    <mergeCell ref="M39:M45"/>
    <mergeCell ref="N39:N45"/>
    <mergeCell ref="O39:O45"/>
    <mergeCell ref="P39:P45"/>
    <mergeCell ref="G59:J60"/>
    <mergeCell ref="K63:K67"/>
    <mergeCell ref="L63:L67"/>
    <mergeCell ref="M63:M67"/>
    <mergeCell ref="N63:N67"/>
    <mergeCell ref="O63:O67"/>
    <mergeCell ref="Q53:Q57"/>
    <mergeCell ref="R53:R57"/>
    <mergeCell ref="K58:K62"/>
    <mergeCell ref="L58:L62"/>
    <mergeCell ref="M58:M62"/>
    <mergeCell ref="N58:N62"/>
    <mergeCell ref="O58:O62"/>
    <mergeCell ref="P58:P62"/>
    <mergeCell ref="Q58:Q62"/>
    <mergeCell ref="R58:R62"/>
    <mergeCell ref="K53:K57"/>
    <mergeCell ref="L53:L57"/>
    <mergeCell ref="M53:M57"/>
    <mergeCell ref="N53:N57"/>
    <mergeCell ref="O53:O57"/>
    <mergeCell ref="P53:P57"/>
    <mergeCell ref="P63:P67"/>
    <mergeCell ref="Q63:Q67"/>
    <mergeCell ref="R63:R67"/>
    <mergeCell ref="G66:J66"/>
    <mergeCell ref="K68:K72"/>
    <mergeCell ref="L68:L72"/>
    <mergeCell ref="M68:M72"/>
    <mergeCell ref="N68:N72"/>
    <mergeCell ref="O68:O72"/>
    <mergeCell ref="P68:P72"/>
    <mergeCell ref="Q68:Q72"/>
    <mergeCell ref="R68:R72"/>
    <mergeCell ref="G69:J69"/>
    <mergeCell ref="G70:J70"/>
    <mergeCell ref="K73:K77"/>
    <mergeCell ref="L73:L77"/>
    <mergeCell ref="M73:M77"/>
    <mergeCell ref="N73:N77"/>
    <mergeCell ref="O73:O77"/>
    <mergeCell ref="P73:P77"/>
    <mergeCell ref="Q73:Q77"/>
    <mergeCell ref="R73:R77"/>
    <mergeCell ref="K78:K82"/>
    <mergeCell ref="L78:L82"/>
    <mergeCell ref="M78:M82"/>
    <mergeCell ref="N78:N82"/>
    <mergeCell ref="O78:O82"/>
    <mergeCell ref="P78:P82"/>
    <mergeCell ref="Q78:Q82"/>
    <mergeCell ref="R78:R82"/>
    <mergeCell ref="B96:R96"/>
    <mergeCell ref="A97:R99"/>
    <mergeCell ref="Q83:Q87"/>
    <mergeCell ref="R83:R87"/>
    <mergeCell ref="K88:K92"/>
    <mergeCell ref="L88:L92"/>
    <mergeCell ref="M88:M92"/>
    <mergeCell ref="N88:N92"/>
    <mergeCell ref="O88:O92"/>
    <mergeCell ref="P88:P92"/>
    <mergeCell ref="Q88:Q92"/>
    <mergeCell ref="R88:R92"/>
    <mergeCell ref="K83:K87"/>
    <mergeCell ref="L83:L87"/>
    <mergeCell ref="M83:M87"/>
    <mergeCell ref="N83:N87"/>
    <mergeCell ref="O83:O87"/>
    <mergeCell ref="P83:P87"/>
  </mergeCells>
  <pageMargins left="0.23622047244094491" right="0.23622047244094491" top="0.51181102362204722" bottom="0.51181102362204722" header="0" footer="0"/>
  <pageSetup paperSize="9" scale="23"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abColor rgb="FFFFC000"/>
  </sheetPr>
  <dimension ref="A1:R99"/>
  <sheetViews>
    <sheetView view="pageBreakPreview" topLeftCell="A39" zoomScale="40" zoomScaleNormal="70" zoomScaleSheetLayoutView="40" workbookViewId="0">
      <selection activeCell="CB34" sqref="CB34"/>
    </sheetView>
  </sheetViews>
  <sheetFormatPr defaultColWidth="72.44140625" defaultRowHeight="34.200000000000003"/>
  <cols>
    <col min="1" max="3" width="3.5546875" style="946" customWidth="1"/>
    <col min="4" max="5" width="5.5546875" style="946" customWidth="1"/>
    <col min="6" max="6" width="7.44140625" style="946" customWidth="1"/>
    <col min="7" max="7" width="8.44140625" style="946" customWidth="1"/>
    <col min="8" max="8" width="7.109375" style="946" customWidth="1"/>
    <col min="9" max="9" width="19" style="946" customWidth="1"/>
    <col min="10" max="10" width="30.44140625" style="946" customWidth="1"/>
    <col min="11" max="11" width="8.88671875" style="947" customWidth="1"/>
    <col min="12" max="14" width="37.44140625" style="946" customWidth="1"/>
    <col min="15" max="18" width="52.44140625" style="946" customWidth="1"/>
    <col min="19" max="240" width="72.44140625" style="946"/>
    <col min="241" max="241" width="4.88671875" style="946" customWidth="1"/>
    <col min="242" max="242" width="2.44140625" style="946" customWidth="1"/>
    <col min="243" max="243" width="4.44140625" style="946" customWidth="1"/>
    <col min="244" max="245" width="3.44140625" style="946" customWidth="1"/>
    <col min="246" max="246" width="4.88671875" style="946" customWidth="1"/>
    <col min="247" max="247" width="7.44140625" style="946" customWidth="1"/>
    <col min="248" max="248" width="11.44140625" style="946" customWidth="1"/>
    <col min="249" max="249" width="5.5546875" style="946" customWidth="1"/>
    <col min="250" max="250" width="47.44140625" style="946" customWidth="1"/>
    <col min="251" max="251" width="12.88671875" style="946" customWidth="1"/>
    <col min="252" max="252" width="6.44140625" style="946" customWidth="1"/>
    <col min="253" max="253" width="14.44140625" style="946" customWidth="1"/>
    <col min="254" max="254" width="11.109375" style="946" customWidth="1"/>
    <col min="255" max="255" width="16.88671875" style="946" customWidth="1"/>
    <col min="256" max="256" width="12.44140625" style="946" customWidth="1"/>
    <col min="257" max="257" width="17.5546875" style="946" customWidth="1"/>
    <col min="258" max="258" width="22.44140625" style="946" bestFit="1" customWidth="1"/>
    <col min="259" max="259" width="13.5546875" style="946" customWidth="1"/>
    <col min="260" max="260" width="16.88671875" style="946" customWidth="1"/>
    <col min="261" max="261" width="12.44140625" style="946" customWidth="1"/>
    <col min="262" max="262" width="17.44140625" style="946" customWidth="1"/>
    <col min="263" max="263" width="20.5546875" style="946" bestFit="1" customWidth="1"/>
    <col min="264" max="264" width="22.5546875" style="946" bestFit="1" customWidth="1"/>
    <col min="265" max="265" width="15.44140625" style="946" customWidth="1"/>
    <col min="266" max="266" width="8.88671875" style="946" customWidth="1"/>
    <col min="267" max="267" width="58.44140625" style="946" customWidth="1"/>
    <col min="268" max="496" width="72.44140625" style="946"/>
    <col min="497" max="497" width="4.88671875" style="946" customWidth="1"/>
    <col min="498" max="498" width="2.44140625" style="946" customWidth="1"/>
    <col min="499" max="499" width="4.44140625" style="946" customWidth="1"/>
    <col min="500" max="501" width="3.44140625" style="946" customWidth="1"/>
    <col min="502" max="502" width="4.88671875" style="946" customWidth="1"/>
    <col min="503" max="503" width="7.44140625" style="946" customWidth="1"/>
    <col min="504" max="504" width="11.44140625" style="946" customWidth="1"/>
    <col min="505" max="505" width="5.5546875" style="946" customWidth="1"/>
    <col min="506" max="506" width="47.44140625" style="946" customWidth="1"/>
    <col min="507" max="507" width="12.88671875" style="946" customWidth="1"/>
    <col min="508" max="508" width="6.44140625" style="946" customWidth="1"/>
    <col min="509" max="509" width="14.44140625" style="946" customWidth="1"/>
    <col min="510" max="510" width="11.109375" style="946" customWidth="1"/>
    <col min="511" max="511" width="16.88671875" style="946" customWidth="1"/>
    <col min="512" max="512" width="12.44140625" style="946" customWidth="1"/>
    <col min="513" max="513" width="17.5546875" style="946" customWidth="1"/>
    <col min="514" max="514" width="22.44140625" style="946" bestFit="1" customWidth="1"/>
    <col min="515" max="515" width="13.5546875" style="946" customWidth="1"/>
    <col min="516" max="516" width="16.88671875" style="946" customWidth="1"/>
    <col min="517" max="517" width="12.44140625" style="946" customWidth="1"/>
    <col min="518" max="518" width="17.44140625" style="946" customWidth="1"/>
    <col min="519" max="519" width="20.5546875" style="946" bestFit="1" customWidth="1"/>
    <col min="520" max="520" width="22.5546875" style="946" bestFit="1" customWidth="1"/>
    <col min="521" max="521" width="15.44140625" style="946" customWidth="1"/>
    <col min="522" max="522" width="8.88671875" style="946" customWidth="1"/>
    <col min="523" max="523" width="58.44140625" style="946" customWidth="1"/>
    <col min="524" max="752" width="72.44140625" style="946"/>
    <col min="753" max="753" width="4.88671875" style="946" customWidth="1"/>
    <col min="754" max="754" width="2.44140625" style="946" customWidth="1"/>
    <col min="755" max="755" width="4.44140625" style="946" customWidth="1"/>
    <col min="756" max="757" width="3.44140625" style="946" customWidth="1"/>
    <col min="758" max="758" width="4.88671875" style="946" customWidth="1"/>
    <col min="759" max="759" width="7.44140625" style="946" customWidth="1"/>
    <col min="760" max="760" width="11.44140625" style="946" customWidth="1"/>
    <col min="761" max="761" width="5.5546875" style="946" customWidth="1"/>
    <col min="762" max="762" width="47.44140625" style="946" customWidth="1"/>
    <col min="763" max="763" width="12.88671875" style="946" customWidth="1"/>
    <col min="764" max="764" width="6.44140625" style="946" customWidth="1"/>
    <col min="765" max="765" width="14.44140625" style="946" customWidth="1"/>
    <col min="766" max="766" width="11.109375" style="946" customWidth="1"/>
    <col min="767" max="767" width="16.88671875" style="946" customWidth="1"/>
    <col min="768" max="768" width="12.44140625" style="946" customWidth="1"/>
    <col min="769" max="769" width="17.5546875" style="946" customWidth="1"/>
    <col min="770" max="770" width="22.44140625" style="946" bestFit="1" customWidth="1"/>
    <col min="771" max="771" width="13.5546875" style="946" customWidth="1"/>
    <col min="772" max="772" width="16.88671875" style="946" customWidth="1"/>
    <col min="773" max="773" width="12.44140625" style="946" customWidth="1"/>
    <col min="774" max="774" width="17.44140625" style="946" customWidth="1"/>
    <col min="775" max="775" width="20.5546875" style="946" bestFit="1" customWidth="1"/>
    <col min="776" max="776" width="22.5546875" style="946" bestFit="1" customWidth="1"/>
    <col min="777" max="777" width="15.44140625" style="946" customWidth="1"/>
    <col min="778" max="778" width="8.88671875" style="946" customWidth="1"/>
    <col min="779" max="779" width="58.44140625" style="946" customWidth="1"/>
    <col min="780" max="1008" width="72.44140625" style="946"/>
    <col min="1009" max="1009" width="4.88671875" style="946" customWidth="1"/>
    <col min="1010" max="1010" width="2.44140625" style="946" customWidth="1"/>
    <col min="1011" max="1011" width="4.44140625" style="946" customWidth="1"/>
    <col min="1012" max="1013" width="3.44140625" style="946" customWidth="1"/>
    <col min="1014" max="1014" width="4.88671875" style="946" customWidth="1"/>
    <col min="1015" max="1015" width="7.44140625" style="946" customWidth="1"/>
    <col min="1016" max="1016" width="11.44140625" style="946" customWidth="1"/>
    <col min="1017" max="1017" width="5.5546875" style="946" customWidth="1"/>
    <col min="1018" max="1018" width="47.44140625" style="946" customWidth="1"/>
    <col min="1019" max="1019" width="12.88671875" style="946" customWidth="1"/>
    <col min="1020" max="1020" width="6.44140625" style="946" customWidth="1"/>
    <col min="1021" max="1021" width="14.44140625" style="946" customWidth="1"/>
    <col min="1022" max="1022" width="11.109375" style="946" customWidth="1"/>
    <col min="1023" max="1023" width="16.88671875" style="946" customWidth="1"/>
    <col min="1024" max="1024" width="12.44140625" style="946" customWidth="1"/>
    <col min="1025" max="1025" width="17.5546875" style="946" customWidth="1"/>
    <col min="1026" max="1026" width="22.44140625" style="946" bestFit="1" customWidth="1"/>
    <col min="1027" max="1027" width="13.5546875" style="946" customWidth="1"/>
    <col min="1028" max="1028" width="16.88671875" style="946" customWidth="1"/>
    <col min="1029" max="1029" width="12.44140625" style="946" customWidth="1"/>
    <col min="1030" max="1030" width="17.44140625" style="946" customWidth="1"/>
    <col min="1031" max="1031" width="20.5546875" style="946" bestFit="1" customWidth="1"/>
    <col min="1032" max="1032" width="22.5546875" style="946" bestFit="1" customWidth="1"/>
    <col min="1033" max="1033" width="15.44140625" style="946" customWidth="1"/>
    <col min="1034" max="1034" width="8.88671875" style="946" customWidth="1"/>
    <col min="1035" max="1035" width="58.44140625" style="946" customWidth="1"/>
    <col min="1036" max="1264" width="72.44140625" style="946"/>
    <col min="1265" max="1265" width="4.88671875" style="946" customWidth="1"/>
    <col min="1266" max="1266" width="2.44140625" style="946" customWidth="1"/>
    <col min="1267" max="1267" width="4.44140625" style="946" customWidth="1"/>
    <col min="1268" max="1269" width="3.44140625" style="946" customWidth="1"/>
    <col min="1270" max="1270" width="4.88671875" style="946" customWidth="1"/>
    <col min="1271" max="1271" width="7.44140625" style="946" customWidth="1"/>
    <col min="1272" max="1272" width="11.44140625" style="946" customWidth="1"/>
    <col min="1273" max="1273" width="5.5546875" style="946" customWidth="1"/>
    <col min="1274" max="1274" width="47.44140625" style="946" customWidth="1"/>
    <col min="1275" max="1275" width="12.88671875" style="946" customWidth="1"/>
    <col min="1276" max="1276" width="6.44140625" style="946" customWidth="1"/>
    <col min="1277" max="1277" width="14.44140625" style="946" customWidth="1"/>
    <col min="1278" max="1278" width="11.109375" style="946" customWidth="1"/>
    <col min="1279" max="1279" width="16.88671875" style="946" customWidth="1"/>
    <col min="1280" max="1280" width="12.44140625" style="946" customWidth="1"/>
    <col min="1281" max="1281" width="17.5546875" style="946" customWidth="1"/>
    <col min="1282" max="1282" width="22.44140625" style="946" bestFit="1" customWidth="1"/>
    <col min="1283" max="1283" width="13.5546875" style="946" customWidth="1"/>
    <col min="1284" max="1284" width="16.88671875" style="946" customWidth="1"/>
    <col min="1285" max="1285" width="12.44140625" style="946" customWidth="1"/>
    <col min="1286" max="1286" width="17.44140625" style="946" customWidth="1"/>
    <col min="1287" max="1287" width="20.5546875" style="946" bestFit="1" customWidth="1"/>
    <col min="1288" max="1288" width="22.5546875" style="946" bestFit="1" customWidth="1"/>
    <col min="1289" max="1289" width="15.44140625" style="946" customWidth="1"/>
    <col min="1290" max="1290" width="8.88671875" style="946" customWidth="1"/>
    <col min="1291" max="1291" width="58.44140625" style="946" customWidth="1"/>
    <col min="1292" max="1520" width="72.44140625" style="946"/>
    <col min="1521" max="1521" width="4.88671875" style="946" customWidth="1"/>
    <col min="1522" max="1522" width="2.44140625" style="946" customWidth="1"/>
    <col min="1523" max="1523" width="4.44140625" style="946" customWidth="1"/>
    <col min="1524" max="1525" width="3.44140625" style="946" customWidth="1"/>
    <col min="1526" max="1526" width="4.88671875" style="946" customWidth="1"/>
    <col min="1527" max="1527" width="7.44140625" style="946" customWidth="1"/>
    <col min="1528" max="1528" width="11.44140625" style="946" customWidth="1"/>
    <col min="1529" max="1529" width="5.5546875" style="946" customWidth="1"/>
    <col min="1530" max="1530" width="47.44140625" style="946" customWidth="1"/>
    <col min="1531" max="1531" width="12.88671875" style="946" customWidth="1"/>
    <col min="1532" max="1532" width="6.44140625" style="946" customWidth="1"/>
    <col min="1533" max="1533" width="14.44140625" style="946" customWidth="1"/>
    <col min="1534" max="1534" width="11.109375" style="946" customWidth="1"/>
    <col min="1535" max="1535" width="16.88671875" style="946" customWidth="1"/>
    <col min="1536" max="1536" width="12.44140625" style="946" customWidth="1"/>
    <col min="1537" max="1537" width="17.5546875" style="946" customWidth="1"/>
    <col min="1538" max="1538" width="22.44140625" style="946" bestFit="1" customWidth="1"/>
    <col min="1539" max="1539" width="13.5546875" style="946" customWidth="1"/>
    <col min="1540" max="1540" width="16.88671875" style="946" customWidth="1"/>
    <col min="1541" max="1541" width="12.44140625" style="946" customWidth="1"/>
    <col min="1542" max="1542" width="17.44140625" style="946" customWidth="1"/>
    <col min="1543" max="1543" width="20.5546875" style="946" bestFit="1" customWidth="1"/>
    <col min="1544" max="1544" width="22.5546875" style="946" bestFit="1" customWidth="1"/>
    <col min="1545" max="1545" width="15.44140625" style="946" customWidth="1"/>
    <col min="1546" max="1546" width="8.88671875" style="946" customWidth="1"/>
    <col min="1547" max="1547" width="58.44140625" style="946" customWidth="1"/>
    <col min="1548" max="1776" width="72.44140625" style="946"/>
    <col min="1777" max="1777" width="4.88671875" style="946" customWidth="1"/>
    <col min="1778" max="1778" width="2.44140625" style="946" customWidth="1"/>
    <col min="1779" max="1779" width="4.44140625" style="946" customWidth="1"/>
    <col min="1780" max="1781" width="3.44140625" style="946" customWidth="1"/>
    <col min="1782" max="1782" width="4.88671875" style="946" customWidth="1"/>
    <col min="1783" max="1783" width="7.44140625" style="946" customWidth="1"/>
    <col min="1784" max="1784" width="11.44140625" style="946" customWidth="1"/>
    <col min="1785" max="1785" width="5.5546875" style="946" customWidth="1"/>
    <col min="1786" max="1786" width="47.44140625" style="946" customWidth="1"/>
    <col min="1787" max="1787" width="12.88671875" style="946" customWidth="1"/>
    <col min="1788" max="1788" width="6.44140625" style="946" customWidth="1"/>
    <col min="1789" max="1789" width="14.44140625" style="946" customWidth="1"/>
    <col min="1790" max="1790" width="11.109375" style="946" customWidth="1"/>
    <col min="1791" max="1791" width="16.88671875" style="946" customWidth="1"/>
    <col min="1792" max="1792" width="12.44140625" style="946" customWidth="1"/>
    <col min="1793" max="1793" width="17.5546875" style="946" customWidth="1"/>
    <col min="1794" max="1794" width="22.44140625" style="946" bestFit="1" customWidth="1"/>
    <col min="1795" max="1795" width="13.5546875" style="946" customWidth="1"/>
    <col min="1796" max="1796" width="16.88671875" style="946" customWidth="1"/>
    <col min="1797" max="1797" width="12.44140625" style="946" customWidth="1"/>
    <col min="1798" max="1798" width="17.44140625" style="946" customWidth="1"/>
    <col min="1799" max="1799" width="20.5546875" style="946" bestFit="1" customWidth="1"/>
    <col min="1800" max="1800" width="22.5546875" style="946" bestFit="1" customWidth="1"/>
    <col min="1801" max="1801" width="15.44140625" style="946" customWidth="1"/>
    <col min="1802" max="1802" width="8.88671875" style="946" customWidth="1"/>
    <col min="1803" max="1803" width="58.44140625" style="946" customWidth="1"/>
    <col min="1804" max="2032" width="72.44140625" style="946"/>
    <col min="2033" max="2033" width="4.88671875" style="946" customWidth="1"/>
    <col min="2034" max="2034" width="2.44140625" style="946" customWidth="1"/>
    <col min="2035" max="2035" width="4.44140625" style="946" customWidth="1"/>
    <col min="2036" max="2037" width="3.44140625" style="946" customWidth="1"/>
    <col min="2038" max="2038" width="4.88671875" style="946" customWidth="1"/>
    <col min="2039" max="2039" width="7.44140625" style="946" customWidth="1"/>
    <col min="2040" max="2040" width="11.44140625" style="946" customWidth="1"/>
    <col min="2041" max="2041" width="5.5546875" style="946" customWidth="1"/>
    <col min="2042" max="2042" width="47.44140625" style="946" customWidth="1"/>
    <col min="2043" max="2043" width="12.88671875" style="946" customWidth="1"/>
    <col min="2044" max="2044" width="6.44140625" style="946" customWidth="1"/>
    <col min="2045" max="2045" width="14.44140625" style="946" customWidth="1"/>
    <col min="2046" max="2046" width="11.109375" style="946" customWidth="1"/>
    <col min="2047" max="2047" width="16.88671875" style="946" customWidth="1"/>
    <col min="2048" max="2048" width="12.44140625" style="946" customWidth="1"/>
    <col min="2049" max="2049" width="17.5546875" style="946" customWidth="1"/>
    <col min="2050" max="2050" width="22.44140625" style="946" bestFit="1" customWidth="1"/>
    <col min="2051" max="2051" width="13.5546875" style="946" customWidth="1"/>
    <col min="2052" max="2052" width="16.88671875" style="946" customWidth="1"/>
    <col min="2053" max="2053" width="12.44140625" style="946" customWidth="1"/>
    <col min="2054" max="2054" width="17.44140625" style="946" customWidth="1"/>
    <col min="2055" max="2055" width="20.5546875" style="946" bestFit="1" customWidth="1"/>
    <col min="2056" max="2056" width="22.5546875" style="946" bestFit="1" customWidth="1"/>
    <col min="2057" max="2057" width="15.44140625" style="946" customWidth="1"/>
    <col min="2058" max="2058" width="8.88671875" style="946" customWidth="1"/>
    <col min="2059" max="2059" width="58.44140625" style="946" customWidth="1"/>
    <col min="2060" max="2288" width="72.44140625" style="946"/>
    <col min="2289" max="2289" width="4.88671875" style="946" customWidth="1"/>
    <col min="2290" max="2290" width="2.44140625" style="946" customWidth="1"/>
    <col min="2291" max="2291" width="4.44140625" style="946" customWidth="1"/>
    <col min="2292" max="2293" width="3.44140625" style="946" customWidth="1"/>
    <col min="2294" max="2294" width="4.88671875" style="946" customWidth="1"/>
    <col min="2295" max="2295" width="7.44140625" style="946" customWidth="1"/>
    <col min="2296" max="2296" width="11.44140625" style="946" customWidth="1"/>
    <col min="2297" max="2297" width="5.5546875" style="946" customWidth="1"/>
    <col min="2298" max="2298" width="47.44140625" style="946" customWidth="1"/>
    <col min="2299" max="2299" width="12.88671875" style="946" customWidth="1"/>
    <col min="2300" max="2300" width="6.44140625" style="946" customWidth="1"/>
    <col min="2301" max="2301" width="14.44140625" style="946" customWidth="1"/>
    <col min="2302" max="2302" width="11.109375" style="946" customWidth="1"/>
    <col min="2303" max="2303" width="16.88671875" style="946" customWidth="1"/>
    <col min="2304" max="2304" width="12.44140625" style="946" customWidth="1"/>
    <col min="2305" max="2305" width="17.5546875" style="946" customWidth="1"/>
    <col min="2306" max="2306" width="22.44140625" style="946" bestFit="1" customWidth="1"/>
    <col min="2307" max="2307" width="13.5546875" style="946" customWidth="1"/>
    <col min="2308" max="2308" width="16.88671875" style="946" customWidth="1"/>
    <col min="2309" max="2309" width="12.44140625" style="946" customWidth="1"/>
    <col min="2310" max="2310" width="17.44140625" style="946" customWidth="1"/>
    <col min="2311" max="2311" width="20.5546875" style="946" bestFit="1" customWidth="1"/>
    <col min="2312" max="2312" width="22.5546875" style="946" bestFit="1" customWidth="1"/>
    <col min="2313" max="2313" width="15.44140625" style="946" customWidth="1"/>
    <col min="2314" max="2314" width="8.88671875" style="946" customWidth="1"/>
    <col min="2315" max="2315" width="58.44140625" style="946" customWidth="1"/>
    <col min="2316" max="2544" width="72.44140625" style="946"/>
    <col min="2545" max="2545" width="4.88671875" style="946" customWidth="1"/>
    <col min="2546" max="2546" width="2.44140625" style="946" customWidth="1"/>
    <col min="2547" max="2547" width="4.44140625" style="946" customWidth="1"/>
    <col min="2548" max="2549" width="3.44140625" style="946" customWidth="1"/>
    <col min="2550" max="2550" width="4.88671875" style="946" customWidth="1"/>
    <col min="2551" max="2551" width="7.44140625" style="946" customWidth="1"/>
    <col min="2552" max="2552" width="11.44140625" style="946" customWidth="1"/>
    <col min="2553" max="2553" width="5.5546875" style="946" customWidth="1"/>
    <col min="2554" max="2554" width="47.44140625" style="946" customWidth="1"/>
    <col min="2555" max="2555" width="12.88671875" style="946" customWidth="1"/>
    <col min="2556" max="2556" width="6.44140625" style="946" customWidth="1"/>
    <col min="2557" max="2557" width="14.44140625" style="946" customWidth="1"/>
    <col min="2558" max="2558" width="11.109375" style="946" customWidth="1"/>
    <col min="2559" max="2559" width="16.88671875" style="946" customWidth="1"/>
    <col min="2560" max="2560" width="12.44140625" style="946" customWidth="1"/>
    <col min="2561" max="2561" width="17.5546875" style="946" customWidth="1"/>
    <col min="2562" max="2562" width="22.44140625" style="946" bestFit="1" customWidth="1"/>
    <col min="2563" max="2563" width="13.5546875" style="946" customWidth="1"/>
    <col min="2564" max="2564" width="16.88671875" style="946" customWidth="1"/>
    <col min="2565" max="2565" width="12.44140625" style="946" customWidth="1"/>
    <col min="2566" max="2566" width="17.44140625" style="946" customWidth="1"/>
    <col min="2567" max="2567" width="20.5546875" style="946" bestFit="1" customWidth="1"/>
    <col min="2568" max="2568" width="22.5546875" style="946" bestFit="1" customWidth="1"/>
    <col min="2569" max="2569" width="15.44140625" style="946" customWidth="1"/>
    <col min="2570" max="2570" width="8.88671875" style="946" customWidth="1"/>
    <col min="2571" max="2571" width="58.44140625" style="946" customWidth="1"/>
    <col min="2572" max="2800" width="72.44140625" style="946"/>
    <col min="2801" max="2801" width="4.88671875" style="946" customWidth="1"/>
    <col min="2802" max="2802" width="2.44140625" style="946" customWidth="1"/>
    <col min="2803" max="2803" width="4.44140625" style="946" customWidth="1"/>
    <col min="2804" max="2805" width="3.44140625" style="946" customWidth="1"/>
    <col min="2806" max="2806" width="4.88671875" style="946" customWidth="1"/>
    <col min="2807" max="2807" width="7.44140625" style="946" customWidth="1"/>
    <col min="2808" max="2808" width="11.44140625" style="946" customWidth="1"/>
    <col min="2809" max="2809" width="5.5546875" style="946" customWidth="1"/>
    <col min="2810" max="2810" width="47.44140625" style="946" customWidth="1"/>
    <col min="2811" max="2811" width="12.88671875" style="946" customWidth="1"/>
    <col min="2812" max="2812" width="6.44140625" style="946" customWidth="1"/>
    <col min="2813" max="2813" width="14.44140625" style="946" customWidth="1"/>
    <col min="2814" max="2814" width="11.109375" style="946" customWidth="1"/>
    <col min="2815" max="2815" width="16.88671875" style="946" customWidth="1"/>
    <col min="2816" max="2816" width="12.44140625" style="946" customWidth="1"/>
    <col min="2817" max="2817" width="17.5546875" style="946" customWidth="1"/>
    <col min="2818" max="2818" width="22.44140625" style="946" bestFit="1" customWidth="1"/>
    <col min="2819" max="2819" width="13.5546875" style="946" customWidth="1"/>
    <col min="2820" max="2820" width="16.88671875" style="946" customWidth="1"/>
    <col min="2821" max="2821" width="12.44140625" style="946" customWidth="1"/>
    <col min="2822" max="2822" width="17.44140625" style="946" customWidth="1"/>
    <col min="2823" max="2823" width="20.5546875" style="946" bestFit="1" customWidth="1"/>
    <col min="2824" max="2824" width="22.5546875" style="946" bestFit="1" customWidth="1"/>
    <col min="2825" max="2825" width="15.44140625" style="946" customWidth="1"/>
    <col min="2826" max="2826" width="8.88671875" style="946" customWidth="1"/>
    <col min="2827" max="2827" width="58.44140625" style="946" customWidth="1"/>
    <col min="2828" max="3056" width="72.44140625" style="946"/>
    <col min="3057" max="3057" width="4.88671875" style="946" customWidth="1"/>
    <col min="3058" max="3058" width="2.44140625" style="946" customWidth="1"/>
    <col min="3059" max="3059" width="4.44140625" style="946" customWidth="1"/>
    <col min="3060" max="3061" width="3.44140625" style="946" customWidth="1"/>
    <col min="3062" max="3062" width="4.88671875" style="946" customWidth="1"/>
    <col min="3063" max="3063" width="7.44140625" style="946" customWidth="1"/>
    <col min="3064" max="3064" width="11.44140625" style="946" customWidth="1"/>
    <col min="3065" max="3065" width="5.5546875" style="946" customWidth="1"/>
    <col min="3066" max="3066" width="47.44140625" style="946" customWidth="1"/>
    <col min="3067" max="3067" width="12.88671875" style="946" customWidth="1"/>
    <col min="3068" max="3068" width="6.44140625" style="946" customWidth="1"/>
    <col min="3069" max="3069" width="14.44140625" style="946" customWidth="1"/>
    <col min="3070" max="3070" width="11.109375" style="946" customWidth="1"/>
    <col min="3071" max="3071" width="16.88671875" style="946" customWidth="1"/>
    <col min="3072" max="3072" width="12.44140625" style="946" customWidth="1"/>
    <col min="3073" max="3073" width="17.5546875" style="946" customWidth="1"/>
    <col min="3074" max="3074" width="22.44140625" style="946" bestFit="1" customWidth="1"/>
    <col min="3075" max="3075" width="13.5546875" style="946" customWidth="1"/>
    <col min="3076" max="3076" width="16.88671875" style="946" customWidth="1"/>
    <col min="3077" max="3077" width="12.44140625" style="946" customWidth="1"/>
    <col min="3078" max="3078" width="17.44140625" style="946" customWidth="1"/>
    <col min="3079" max="3079" width="20.5546875" style="946" bestFit="1" customWidth="1"/>
    <col min="3080" max="3080" width="22.5546875" style="946" bestFit="1" customWidth="1"/>
    <col min="3081" max="3081" width="15.44140625" style="946" customWidth="1"/>
    <col min="3082" max="3082" width="8.88671875" style="946" customWidth="1"/>
    <col min="3083" max="3083" width="58.44140625" style="946" customWidth="1"/>
    <col min="3084" max="3312" width="72.44140625" style="946"/>
    <col min="3313" max="3313" width="4.88671875" style="946" customWidth="1"/>
    <col min="3314" max="3314" width="2.44140625" style="946" customWidth="1"/>
    <col min="3315" max="3315" width="4.44140625" style="946" customWidth="1"/>
    <col min="3316" max="3317" width="3.44140625" style="946" customWidth="1"/>
    <col min="3318" max="3318" width="4.88671875" style="946" customWidth="1"/>
    <col min="3319" max="3319" width="7.44140625" style="946" customWidth="1"/>
    <col min="3320" max="3320" width="11.44140625" style="946" customWidth="1"/>
    <col min="3321" max="3321" width="5.5546875" style="946" customWidth="1"/>
    <col min="3322" max="3322" width="47.44140625" style="946" customWidth="1"/>
    <col min="3323" max="3323" width="12.88671875" style="946" customWidth="1"/>
    <col min="3324" max="3324" width="6.44140625" style="946" customWidth="1"/>
    <col min="3325" max="3325" width="14.44140625" style="946" customWidth="1"/>
    <col min="3326" max="3326" width="11.109375" style="946" customWidth="1"/>
    <col min="3327" max="3327" width="16.88671875" style="946" customWidth="1"/>
    <col min="3328" max="3328" width="12.44140625" style="946" customWidth="1"/>
    <col min="3329" max="3329" width="17.5546875" style="946" customWidth="1"/>
    <col min="3330" max="3330" width="22.44140625" style="946" bestFit="1" customWidth="1"/>
    <col min="3331" max="3331" width="13.5546875" style="946" customWidth="1"/>
    <col min="3332" max="3332" width="16.88671875" style="946" customWidth="1"/>
    <col min="3333" max="3333" width="12.44140625" style="946" customWidth="1"/>
    <col min="3334" max="3334" width="17.44140625" style="946" customWidth="1"/>
    <col min="3335" max="3335" width="20.5546875" style="946" bestFit="1" customWidth="1"/>
    <col min="3336" max="3336" width="22.5546875" style="946" bestFit="1" customWidth="1"/>
    <col min="3337" max="3337" width="15.44140625" style="946" customWidth="1"/>
    <col min="3338" max="3338" width="8.88671875" style="946" customWidth="1"/>
    <col min="3339" max="3339" width="58.44140625" style="946" customWidth="1"/>
    <col min="3340" max="3568" width="72.44140625" style="946"/>
    <col min="3569" max="3569" width="4.88671875" style="946" customWidth="1"/>
    <col min="3570" max="3570" width="2.44140625" style="946" customWidth="1"/>
    <col min="3571" max="3571" width="4.44140625" style="946" customWidth="1"/>
    <col min="3572" max="3573" width="3.44140625" style="946" customWidth="1"/>
    <col min="3574" max="3574" width="4.88671875" style="946" customWidth="1"/>
    <col min="3575" max="3575" width="7.44140625" style="946" customWidth="1"/>
    <col min="3576" max="3576" width="11.44140625" style="946" customWidth="1"/>
    <col min="3577" max="3577" width="5.5546875" style="946" customWidth="1"/>
    <col min="3578" max="3578" width="47.44140625" style="946" customWidth="1"/>
    <col min="3579" max="3579" width="12.88671875" style="946" customWidth="1"/>
    <col min="3580" max="3580" width="6.44140625" style="946" customWidth="1"/>
    <col min="3581" max="3581" width="14.44140625" style="946" customWidth="1"/>
    <col min="3582" max="3582" width="11.109375" style="946" customWidth="1"/>
    <col min="3583" max="3583" width="16.88671875" style="946" customWidth="1"/>
    <col min="3584" max="3584" width="12.44140625" style="946" customWidth="1"/>
    <col min="3585" max="3585" width="17.5546875" style="946" customWidth="1"/>
    <col min="3586" max="3586" width="22.44140625" style="946" bestFit="1" customWidth="1"/>
    <col min="3587" max="3587" width="13.5546875" style="946" customWidth="1"/>
    <col min="3588" max="3588" width="16.88671875" style="946" customWidth="1"/>
    <col min="3589" max="3589" width="12.44140625" style="946" customWidth="1"/>
    <col min="3590" max="3590" width="17.44140625" style="946" customWidth="1"/>
    <col min="3591" max="3591" width="20.5546875" style="946" bestFit="1" customWidth="1"/>
    <col min="3592" max="3592" width="22.5546875" style="946" bestFit="1" customWidth="1"/>
    <col min="3593" max="3593" width="15.44140625" style="946" customWidth="1"/>
    <col min="3594" max="3594" width="8.88671875" style="946" customWidth="1"/>
    <col min="3595" max="3595" width="58.44140625" style="946" customWidth="1"/>
    <col min="3596" max="3824" width="72.44140625" style="946"/>
    <col min="3825" max="3825" width="4.88671875" style="946" customWidth="1"/>
    <col min="3826" max="3826" width="2.44140625" style="946" customWidth="1"/>
    <col min="3827" max="3827" width="4.44140625" style="946" customWidth="1"/>
    <col min="3828" max="3829" width="3.44140625" style="946" customWidth="1"/>
    <col min="3830" max="3830" width="4.88671875" style="946" customWidth="1"/>
    <col min="3831" max="3831" width="7.44140625" style="946" customWidth="1"/>
    <col min="3832" max="3832" width="11.44140625" style="946" customWidth="1"/>
    <col min="3833" max="3833" width="5.5546875" style="946" customWidth="1"/>
    <col min="3834" max="3834" width="47.44140625" style="946" customWidth="1"/>
    <col min="3835" max="3835" width="12.88671875" style="946" customWidth="1"/>
    <col min="3836" max="3836" width="6.44140625" style="946" customWidth="1"/>
    <col min="3837" max="3837" width="14.44140625" style="946" customWidth="1"/>
    <col min="3838" max="3838" width="11.109375" style="946" customWidth="1"/>
    <col min="3839" max="3839" width="16.88671875" style="946" customWidth="1"/>
    <col min="3840" max="3840" width="12.44140625" style="946" customWidth="1"/>
    <col min="3841" max="3841" width="17.5546875" style="946" customWidth="1"/>
    <col min="3842" max="3842" width="22.44140625" style="946" bestFit="1" customWidth="1"/>
    <col min="3843" max="3843" width="13.5546875" style="946" customWidth="1"/>
    <col min="3844" max="3844" width="16.88671875" style="946" customWidth="1"/>
    <col min="3845" max="3845" width="12.44140625" style="946" customWidth="1"/>
    <col min="3846" max="3846" width="17.44140625" style="946" customWidth="1"/>
    <col min="3847" max="3847" width="20.5546875" style="946" bestFit="1" customWidth="1"/>
    <col min="3848" max="3848" width="22.5546875" style="946" bestFit="1" customWidth="1"/>
    <col min="3849" max="3849" width="15.44140625" style="946" customWidth="1"/>
    <col min="3850" max="3850" width="8.88671875" style="946" customWidth="1"/>
    <col min="3851" max="3851" width="58.44140625" style="946" customWidth="1"/>
    <col min="3852" max="4080" width="72.44140625" style="946"/>
    <col min="4081" max="4081" width="4.88671875" style="946" customWidth="1"/>
    <col min="4082" max="4082" width="2.44140625" style="946" customWidth="1"/>
    <col min="4083" max="4083" width="4.44140625" style="946" customWidth="1"/>
    <col min="4084" max="4085" width="3.44140625" style="946" customWidth="1"/>
    <col min="4086" max="4086" width="4.88671875" style="946" customWidth="1"/>
    <col min="4087" max="4087" width="7.44140625" style="946" customWidth="1"/>
    <col min="4088" max="4088" width="11.44140625" style="946" customWidth="1"/>
    <col min="4089" max="4089" width="5.5546875" style="946" customWidth="1"/>
    <col min="4090" max="4090" width="47.44140625" style="946" customWidth="1"/>
    <col min="4091" max="4091" width="12.88671875" style="946" customWidth="1"/>
    <col min="4092" max="4092" width="6.44140625" style="946" customWidth="1"/>
    <col min="4093" max="4093" width="14.44140625" style="946" customWidth="1"/>
    <col min="4094" max="4094" width="11.109375" style="946" customWidth="1"/>
    <col min="4095" max="4095" width="16.88671875" style="946" customWidth="1"/>
    <col min="4096" max="4096" width="12.44140625" style="946" customWidth="1"/>
    <col min="4097" max="4097" width="17.5546875" style="946" customWidth="1"/>
    <col min="4098" max="4098" width="22.44140625" style="946" bestFit="1" customWidth="1"/>
    <col min="4099" max="4099" width="13.5546875" style="946" customWidth="1"/>
    <col min="4100" max="4100" width="16.88671875" style="946" customWidth="1"/>
    <col min="4101" max="4101" width="12.44140625" style="946" customWidth="1"/>
    <col min="4102" max="4102" width="17.44140625" style="946" customWidth="1"/>
    <col min="4103" max="4103" width="20.5546875" style="946" bestFit="1" customWidth="1"/>
    <col min="4104" max="4104" width="22.5546875" style="946" bestFit="1" customWidth="1"/>
    <col min="4105" max="4105" width="15.44140625" style="946" customWidth="1"/>
    <col min="4106" max="4106" width="8.88671875" style="946" customWidth="1"/>
    <col min="4107" max="4107" width="58.44140625" style="946" customWidth="1"/>
    <col min="4108" max="4336" width="72.44140625" style="946"/>
    <col min="4337" max="4337" width="4.88671875" style="946" customWidth="1"/>
    <col min="4338" max="4338" width="2.44140625" style="946" customWidth="1"/>
    <col min="4339" max="4339" width="4.44140625" style="946" customWidth="1"/>
    <col min="4340" max="4341" width="3.44140625" style="946" customWidth="1"/>
    <col min="4342" max="4342" width="4.88671875" style="946" customWidth="1"/>
    <col min="4343" max="4343" width="7.44140625" style="946" customWidth="1"/>
    <col min="4344" max="4344" width="11.44140625" style="946" customWidth="1"/>
    <col min="4345" max="4345" width="5.5546875" style="946" customWidth="1"/>
    <col min="4346" max="4346" width="47.44140625" style="946" customWidth="1"/>
    <col min="4347" max="4347" width="12.88671875" style="946" customWidth="1"/>
    <col min="4348" max="4348" width="6.44140625" style="946" customWidth="1"/>
    <col min="4349" max="4349" width="14.44140625" style="946" customWidth="1"/>
    <col min="4350" max="4350" width="11.109375" style="946" customWidth="1"/>
    <col min="4351" max="4351" width="16.88671875" style="946" customWidth="1"/>
    <col min="4352" max="4352" width="12.44140625" style="946" customWidth="1"/>
    <col min="4353" max="4353" width="17.5546875" style="946" customWidth="1"/>
    <col min="4354" max="4354" width="22.44140625" style="946" bestFit="1" customWidth="1"/>
    <col min="4355" max="4355" width="13.5546875" style="946" customWidth="1"/>
    <col min="4356" max="4356" width="16.88671875" style="946" customWidth="1"/>
    <col min="4357" max="4357" width="12.44140625" style="946" customWidth="1"/>
    <col min="4358" max="4358" width="17.44140625" style="946" customWidth="1"/>
    <col min="4359" max="4359" width="20.5546875" style="946" bestFit="1" customWidth="1"/>
    <col min="4360" max="4360" width="22.5546875" style="946" bestFit="1" customWidth="1"/>
    <col min="4361" max="4361" width="15.44140625" style="946" customWidth="1"/>
    <col min="4362" max="4362" width="8.88671875" style="946" customWidth="1"/>
    <col min="4363" max="4363" width="58.44140625" style="946" customWidth="1"/>
    <col min="4364" max="4592" width="72.44140625" style="946"/>
    <col min="4593" max="4593" width="4.88671875" style="946" customWidth="1"/>
    <col min="4594" max="4594" width="2.44140625" style="946" customWidth="1"/>
    <col min="4595" max="4595" width="4.44140625" style="946" customWidth="1"/>
    <col min="4596" max="4597" width="3.44140625" style="946" customWidth="1"/>
    <col min="4598" max="4598" width="4.88671875" style="946" customWidth="1"/>
    <col min="4599" max="4599" width="7.44140625" style="946" customWidth="1"/>
    <col min="4600" max="4600" width="11.44140625" style="946" customWidth="1"/>
    <col min="4601" max="4601" width="5.5546875" style="946" customWidth="1"/>
    <col min="4602" max="4602" width="47.44140625" style="946" customWidth="1"/>
    <col min="4603" max="4603" width="12.88671875" style="946" customWidth="1"/>
    <col min="4604" max="4604" width="6.44140625" style="946" customWidth="1"/>
    <col min="4605" max="4605" width="14.44140625" style="946" customWidth="1"/>
    <col min="4606" max="4606" width="11.109375" style="946" customWidth="1"/>
    <col min="4607" max="4607" width="16.88671875" style="946" customWidth="1"/>
    <col min="4608" max="4608" width="12.44140625" style="946" customWidth="1"/>
    <col min="4609" max="4609" width="17.5546875" style="946" customWidth="1"/>
    <col min="4610" max="4610" width="22.44140625" style="946" bestFit="1" customWidth="1"/>
    <col min="4611" max="4611" width="13.5546875" style="946" customWidth="1"/>
    <col min="4612" max="4612" width="16.88671875" style="946" customWidth="1"/>
    <col min="4613" max="4613" width="12.44140625" style="946" customWidth="1"/>
    <col min="4614" max="4614" width="17.44140625" style="946" customWidth="1"/>
    <col min="4615" max="4615" width="20.5546875" style="946" bestFit="1" customWidth="1"/>
    <col min="4616" max="4616" width="22.5546875" style="946" bestFit="1" customWidth="1"/>
    <col min="4617" max="4617" width="15.44140625" style="946" customWidth="1"/>
    <col min="4618" max="4618" width="8.88671875" style="946" customWidth="1"/>
    <col min="4619" max="4619" width="58.44140625" style="946" customWidth="1"/>
    <col min="4620" max="4848" width="72.44140625" style="946"/>
    <col min="4849" max="4849" width="4.88671875" style="946" customWidth="1"/>
    <col min="4850" max="4850" width="2.44140625" style="946" customWidth="1"/>
    <col min="4851" max="4851" width="4.44140625" style="946" customWidth="1"/>
    <col min="4852" max="4853" width="3.44140625" style="946" customWidth="1"/>
    <col min="4854" max="4854" width="4.88671875" style="946" customWidth="1"/>
    <col min="4855" max="4855" width="7.44140625" style="946" customWidth="1"/>
    <col min="4856" max="4856" width="11.44140625" style="946" customWidth="1"/>
    <col min="4857" max="4857" width="5.5546875" style="946" customWidth="1"/>
    <col min="4858" max="4858" width="47.44140625" style="946" customWidth="1"/>
    <col min="4859" max="4859" width="12.88671875" style="946" customWidth="1"/>
    <col min="4860" max="4860" width="6.44140625" style="946" customWidth="1"/>
    <col min="4861" max="4861" width="14.44140625" style="946" customWidth="1"/>
    <col min="4862" max="4862" width="11.109375" style="946" customWidth="1"/>
    <col min="4863" max="4863" width="16.88671875" style="946" customWidth="1"/>
    <col min="4864" max="4864" width="12.44140625" style="946" customWidth="1"/>
    <col min="4865" max="4865" width="17.5546875" style="946" customWidth="1"/>
    <col min="4866" max="4866" width="22.44140625" style="946" bestFit="1" customWidth="1"/>
    <col min="4867" max="4867" width="13.5546875" style="946" customWidth="1"/>
    <col min="4868" max="4868" width="16.88671875" style="946" customWidth="1"/>
    <col min="4869" max="4869" width="12.44140625" style="946" customWidth="1"/>
    <col min="4870" max="4870" width="17.44140625" style="946" customWidth="1"/>
    <col min="4871" max="4871" width="20.5546875" style="946" bestFit="1" customWidth="1"/>
    <col min="4872" max="4872" width="22.5546875" style="946" bestFit="1" customWidth="1"/>
    <col min="4873" max="4873" width="15.44140625" style="946" customWidth="1"/>
    <col min="4874" max="4874" width="8.88671875" style="946" customWidth="1"/>
    <col min="4875" max="4875" width="58.44140625" style="946" customWidth="1"/>
    <col min="4876" max="5104" width="72.44140625" style="946"/>
    <col min="5105" max="5105" width="4.88671875" style="946" customWidth="1"/>
    <col min="5106" max="5106" width="2.44140625" style="946" customWidth="1"/>
    <col min="5107" max="5107" width="4.44140625" style="946" customWidth="1"/>
    <col min="5108" max="5109" width="3.44140625" style="946" customWidth="1"/>
    <col min="5110" max="5110" width="4.88671875" style="946" customWidth="1"/>
    <col min="5111" max="5111" width="7.44140625" style="946" customWidth="1"/>
    <col min="5112" max="5112" width="11.44140625" style="946" customWidth="1"/>
    <col min="5113" max="5113" width="5.5546875" style="946" customWidth="1"/>
    <col min="5114" max="5114" width="47.44140625" style="946" customWidth="1"/>
    <col min="5115" max="5115" width="12.88671875" style="946" customWidth="1"/>
    <col min="5116" max="5116" width="6.44140625" style="946" customWidth="1"/>
    <col min="5117" max="5117" width="14.44140625" style="946" customWidth="1"/>
    <col min="5118" max="5118" width="11.109375" style="946" customWidth="1"/>
    <col min="5119" max="5119" width="16.88671875" style="946" customWidth="1"/>
    <col min="5120" max="5120" width="12.44140625" style="946" customWidth="1"/>
    <col min="5121" max="5121" width="17.5546875" style="946" customWidth="1"/>
    <col min="5122" max="5122" width="22.44140625" style="946" bestFit="1" customWidth="1"/>
    <col min="5123" max="5123" width="13.5546875" style="946" customWidth="1"/>
    <col min="5124" max="5124" width="16.88671875" style="946" customWidth="1"/>
    <col min="5125" max="5125" width="12.44140625" style="946" customWidth="1"/>
    <col min="5126" max="5126" width="17.44140625" style="946" customWidth="1"/>
    <col min="5127" max="5127" width="20.5546875" style="946" bestFit="1" customWidth="1"/>
    <col min="5128" max="5128" width="22.5546875" style="946" bestFit="1" customWidth="1"/>
    <col min="5129" max="5129" width="15.44140625" style="946" customWidth="1"/>
    <col min="5130" max="5130" width="8.88671875" style="946" customWidth="1"/>
    <col min="5131" max="5131" width="58.44140625" style="946" customWidth="1"/>
    <col min="5132" max="5360" width="72.44140625" style="946"/>
    <col min="5361" max="5361" width="4.88671875" style="946" customWidth="1"/>
    <col min="5362" max="5362" width="2.44140625" style="946" customWidth="1"/>
    <col min="5363" max="5363" width="4.44140625" style="946" customWidth="1"/>
    <col min="5364" max="5365" width="3.44140625" style="946" customWidth="1"/>
    <col min="5366" max="5366" width="4.88671875" style="946" customWidth="1"/>
    <col min="5367" max="5367" width="7.44140625" style="946" customWidth="1"/>
    <col min="5368" max="5368" width="11.44140625" style="946" customWidth="1"/>
    <col min="5369" max="5369" width="5.5546875" style="946" customWidth="1"/>
    <col min="5370" max="5370" width="47.44140625" style="946" customWidth="1"/>
    <col min="5371" max="5371" width="12.88671875" style="946" customWidth="1"/>
    <col min="5372" max="5372" width="6.44140625" style="946" customWidth="1"/>
    <col min="5373" max="5373" width="14.44140625" style="946" customWidth="1"/>
    <col min="5374" max="5374" width="11.109375" style="946" customWidth="1"/>
    <col min="5375" max="5375" width="16.88671875" style="946" customWidth="1"/>
    <col min="5376" max="5376" width="12.44140625" style="946" customWidth="1"/>
    <col min="5377" max="5377" width="17.5546875" style="946" customWidth="1"/>
    <col min="5378" max="5378" width="22.44140625" style="946" bestFit="1" customWidth="1"/>
    <col min="5379" max="5379" width="13.5546875" style="946" customWidth="1"/>
    <col min="5380" max="5380" width="16.88671875" style="946" customWidth="1"/>
    <col min="5381" max="5381" width="12.44140625" style="946" customWidth="1"/>
    <col min="5382" max="5382" width="17.44140625" style="946" customWidth="1"/>
    <col min="5383" max="5383" width="20.5546875" style="946" bestFit="1" customWidth="1"/>
    <col min="5384" max="5384" width="22.5546875" style="946" bestFit="1" customWidth="1"/>
    <col min="5385" max="5385" width="15.44140625" style="946" customWidth="1"/>
    <col min="5386" max="5386" width="8.88671875" style="946" customWidth="1"/>
    <col min="5387" max="5387" width="58.44140625" style="946" customWidth="1"/>
    <col min="5388" max="5616" width="72.44140625" style="946"/>
    <col min="5617" max="5617" width="4.88671875" style="946" customWidth="1"/>
    <col min="5618" max="5618" width="2.44140625" style="946" customWidth="1"/>
    <col min="5619" max="5619" width="4.44140625" style="946" customWidth="1"/>
    <col min="5620" max="5621" width="3.44140625" style="946" customWidth="1"/>
    <col min="5622" max="5622" width="4.88671875" style="946" customWidth="1"/>
    <col min="5623" max="5623" width="7.44140625" style="946" customWidth="1"/>
    <col min="5624" max="5624" width="11.44140625" style="946" customWidth="1"/>
    <col min="5625" max="5625" width="5.5546875" style="946" customWidth="1"/>
    <col min="5626" max="5626" width="47.44140625" style="946" customWidth="1"/>
    <col min="5627" max="5627" width="12.88671875" style="946" customWidth="1"/>
    <col min="5628" max="5628" width="6.44140625" style="946" customWidth="1"/>
    <col min="5629" max="5629" width="14.44140625" style="946" customWidth="1"/>
    <col min="5630" max="5630" width="11.109375" style="946" customWidth="1"/>
    <col min="5631" max="5631" width="16.88671875" style="946" customWidth="1"/>
    <col min="5632" max="5632" width="12.44140625" style="946" customWidth="1"/>
    <col min="5633" max="5633" width="17.5546875" style="946" customWidth="1"/>
    <col min="5634" max="5634" width="22.44140625" style="946" bestFit="1" customWidth="1"/>
    <col min="5635" max="5635" width="13.5546875" style="946" customWidth="1"/>
    <col min="5636" max="5636" width="16.88671875" style="946" customWidth="1"/>
    <col min="5637" max="5637" width="12.44140625" style="946" customWidth="1"/>
    <col min="5638" max="5638" width="17.44140625" style="946" customWidth="1"/>
    <col min="5639" max="5639" width="20.5546875" style="946" bestFit="1" customWidth="1"/>
    <col min="5640" max="5640" width="22.5546875" style="946" bestFit="1" customWidth="1"/>
    <col min="5641" max="5641" width="15.44140625" style="946" customWidth="1"/>
    <col min="5642" max="5642" width="8.88671875" style="946" customWidth="1"/>
    <col min="5643" max="5643" width="58.44140625" style="946" customWidth="1"/>
    <col min="5644" max="5872" width="72.44140625" style="946"/>
    <col min="5873" max="5873" width="4.88671875" style="946" customWidth="1"/>
    <col min="5874" max="5874" width="2.44140625" style="946" customWidth="1"/>
    <col min="5875" max="5875" width="4.44140625" style="946" customWidth="1"/>
    <col min="5876" max="5877" width="3.44140625" style="946" customWidth="1"/>
    <col min="5878" max="5878" width="4.88671875" style="946" customWidth="1"/>
    <col min="5879" max="5879" width="7.44140625" style="946" customWidth="1"/>
    <col min="5880" max="5880" width="11.44140625" style="946" customWidth="1"/>
    <col min="5881" max="5881" width="5.5546875" style="946" customWidth="1"/>
    <col min="5882" max="5882" width="47.44140625" style="946" customWidth="1"/>
    <col min="5883" max="5883" width="12.88671875" style="946" customWidth="1"/>
    <col min="5884" max="5884" width="6.44140625" style="946" customWidth="1"/>
    <col min="5885" max="5885" width="14.44140625" style="946" customWidth="1"/>
    <col min="5886" max="5886" width="11.109375" style="946" customWidth="1"/>
    <col min="5887" max="5887" width="16.88671875" style="946" customWidth="1"/>
    <col min="5888" max="5888" width="12.44140625" style="946" customWidth="1"/>
    <col min="5889" max="5889" width="17.5546875" style="946" customWidth="1"/>
    <col min="5890" max="5890" width="22.44140625" style="946" bestFit="1" customWidth="1"/>
    <col min="5891" max="5891" width="13.5546875" style="946" customWidth="1"/>
    <col min="5892" max="5892" width="16.88671875" style="946" customWidth="1"/>
    <col min="5893" max="5893" width="12.44140625" style="946" customWidth="1"/>
    <col min="5894" max="5894" width="17.44140625" style="946" customWidth="1"/>
    <col min="5895" max="5895" width="20.5546875" style="946" bestFit="1" customWidth="1"/>
    <col min="5896" max="5896" width="22.5546875" style="946" bestFit="1" customWidth="1"/>
    <col min="5897" max="5897" width="15.44140625" style="946" customWidth="1"/>
    <col min="5898" max="5898" width="8.88671875" style="946" customWidth="1"/>
    <col min="5899" max="5899" width="58.44140625" style="946" customWidth="1"/>
    <col min="5900" max="6128" width="72.44140625" style="946"/>
    <col min="6129" max="6129" width="4.88671875" style="946" customWidth="1"/>
    <col min="6130" max="6130" width="2.44140625" style="946" customWidth="1"/>
    <col min="6131" max="6131" width="4.44140625" style="946" customWidth="1"/>
    <col min="6132" max="6133" width="3.44140625" style="946" customWidth="1"/>
    <col min="6134" max="6134" width="4.88671875" style="946" customWidth="1"/>
    <col min="6135" max="6135" width="7.44140625" style="946" customWidth="1"/>
    <col min="6136" max="6136" width="11.44140625" style="946" customWidth="1"/>
    <col min="6137" max="6137" width="5.5546875" style="946" customWidth="1"/>
    <col min="6138" max="6138" width="47.44140625" style="946" customWidth="1"/>
    <col min="6139" max="6139" width="12.88671875" style="946" customWidth="1"/>
    <col min="6140" max="6140" width="6.44140625" style="946" customWidth="1"/>
    <col min="6141" max="6141" width="14.44140625" style="946" customWidth="1"/>
    <col min="6142" max="6142" width="11.109375" style="946" customWidth="1"/>
    <col min="6143" max="6143" width="16.88671875" style="946" customWidth="1"/>
    <col min="6144" max="6144" width="12.44140625" style="946" customWidth="1"/>
    <col min="6145" max="6145" width="17.5546875" style="946" customWidth="1"/>
    <col min="6146" max="6146" width="22.44140625" style="946" bestFit="1" customWidth="1"/>
    <col min="6147" max="6147" width="13.5546875" style="946" customWidth="1"/>
    <col min="6148" max="6148" width="16.88671875" style="946" customWidth="1"/>
    <col min="6149" max="6149" width="12.44140625" style="946" customWidth="1"/>
    <col min="6150" max="6150" width="17.44140625" style="946" customWidth="1"/>
    <col min="6151" max="6151" width="20.5546875" style="946" bestFit="1" customWidth="1"/>
    <col min="6152" max="6152" width="22.5546875" style="946" bestFit="1" customWidth="1"/>
    <col min="6153" max="6153" width="15.44140625" style="946" customWidth="1"/>
    <col min="6154" max="6154" width="8.88671875" style="946" customWidth="1"/>
    <col min="6155" max="6155" width="58.44140625" style="946" customWidth="1"/>
    <col min="6156" max="6384" width="72.44140625" style="946"/>
    <col min="6385" max="6385" width="4.88671875" style="946" customWidth="1"/>
    <col min="6386" max="6386" width="2.44140625" style="946" customWidth="1"/>
    <col min="6387" max="6387" width="4.44140625" style="946" customWidth="1"/>
    <col min="6388" max="6389" width="3.44140625" style="946" customWidth="1"/>
    <col min="6390" max="6390" width="4.88671875" style="946" customWidth="1"/>
    <col min="6391" max="6391" width="7.44140625" style="946" customWidth="1"/>
    <col min="6392" max="6392" width="11.44140625" style="946" customWidth="1"/>
    <col min="6393" max="6393" width="5.5546875" style="946" customWidth="1"/>
    <col min="6394" max="6394" width="47.44140625" style="946" customWidth="1"/>
    <col min="6395" max="6395" width="12.88671875" style="946" customWidth="1"/>
    <col min="6396" max="6396" width="6.44140625" style="946" customWidth="1"/>
    <col min="6397" max="6397" width="14.44140625" style="946" customWidth="1"/>
    <col min="6398" max="6398" width="11.109375" style="946" customWidth="1"/>
    <col min="6399" max="6399" width="16.88671875" style="946" customWidth="1"/>
    <col min="6400" max="6400" width="12.44140625" style="946" customWidth="1"/>
    <col min="6401" max="6401" width="17.5546875" style="946" customWidth="1"/>
    <col min="6402" max="6402" width="22.44140625" style="946" bestFit="1" customWidth="1"/>
    <col min="6403" max="6403" width="13.5546875" style="946" customWidth="1"/>
    <col min="6404" max="6404" width="16.88671875" style="946" customWidth="1"/>
    <col min="6405" max="6405" width="12.44140625" style="946" customWidth="1"/>
    <col min="6406" max="6406" width="17.44140625" style="946" customWidth="1"/>
    <col min="6407" max="6407" width="20.5546875" style="946" bestFit="1" customWidth="1"/>
    <col min="6408" max="6408" width="22.5546875" style="946" bestFit="1" customWidth="1"/>
    <col min="6409" max="6409" width="15.44140625" style="946" customWidth="1"/>
    <col min="6410" max="6410" width="8.88671875" style="946" customWidth="1"/>
    <col min="6411" max="6411" width="58.44140625" style="946" customWidth="1"/>
    <col min="6412" max="6640" width="72.44140625" style="946"/>
    <col min="6641" max="6641" width="4.88671875" style="946" customWidth="1"/>
    <col min="6642" max="6642" width="2.44140625" style="946" customWidth="1"/>
    <col min="6643" max="6643" width="4.44140625" style="946" customWidth="1"/>
    <col min="6644" max="6645" width="3.44140625" style="946" customWidth="1"/>
    <col min="6646" max="6646" width="4.88671875" style="946" customWidth="1"/>
    <col min="6647" max="6647" width="7.44140625" style="946" customWidth="1"/>
    <col min="6648" max="6648" width="11.44140625" style="946" customWidth="1"/>
    <col min="6649" max="6649" width="5.5546875" style="946" customWidth="1"/>
    <col min="6650" max="6650" width="47.44140625" style="946" customWidth="1"/>
    <col min="6651" max="6651" width="12.88671875" style="946" customWidth="1"/>
    <col min="6652" max="6652" width="6.44140625" style="946" customWidth="1"/>
    <col min="6653" max="6653" width="14.44140625" style="946" customWidth="1"/>
    <col min="6654" max="6654" width="11.109375" style="946" customWidth="1"/>
    <col min="6655" max="6655" width="16.88671875" style="946" customWidth="1"/>
    <col min="6656" max="6656" width="12.44140625" style="946" customWidth="1"/>
    <col min="6657" max="6657" width="17.5546875" style="946" customWidth="1"/>
    <col min="6658" max="6658" width="22.44140625" style="946" bestFit="1" customWidth="1"/>
    <col min="6659" max="6659" width="13.5546875" style="946" customWidth="1"/>
    <col min="6660" max="6660" width="16.88671875" style="946" customWidth="1"/>
    <col min="6661" max="6661" width="12.44140625" style="946" customWidth="1"/>
    <col min="6662" max="6662" width="17.44140625" style="946" customWidth="1"/>
    <col min="6663" max="6663" width="20.5546875" style="946" bestFit="1" customWidth="1"/>
    <col min="6664" max="6664" width="22.5546875" style="946" bestFit="1" customWidth="1"/>
    <col min="6665" max="6665" width="15.44140625" style="946" customWidth="1"/>
    <col min="6666" max="6666" width="8.88671875" style="946" customWidth="1"/>
    <col min="6667" max="6667" width="58.44140625" style="946" customWidth="1"/>
    <col min="6668" max="6896" width="72.44140625" style="946"/>
    <col min="6897" max="6897" width="4.88671875" style="946" customWidth="1"/>
    <col min="6898" max="6898" width="2.44140625" style="946" customWidth="1"/>
    <col min="6899" max="6899" width="4.44140625" style="946" customWidth="1"/>
    <col min="6900" max="6901" width="3.44140625" style="946" customWidth="1"/>
    <col min="6902" max="6902" width="4.88671875" style="946" customWidth="1"/>
    <col min="6903" max="6903" width="7.44140625" style="946" customWidth="1"/>
    <col min="6904" max="6904" width="11.44140625" style="946" customWidth="1"/>
    <col min="6905" max="6905" width="5.5546875" style="946" customWidth="1"/>
    <col min="6906" max="6906" width="47.44140625" style="946" customWidth="1"/>
    <col min="6907" max="6907" width="12.88671875" style="946" customWidth="1"/>
    <col min="6908" max="6908" width="6.44140625" style="946" customWidth="1"/>
    <col min="6909" max="6909" width="14.44140625" style="946" customWidth="1"/>
    <col min="6910" max="6910" width="11.109375" style="946" customWidth="1"/>
    <col min="6911" max="6911" width="16.88671875" style="946" customWidth="1"/>
    <col min="6912" max="6912" width="12.44140625" style="946" customWidth="1"/>
    <col min="6913" max="6913" width="17.5546875" style="946" customWidth="1"/>
    <col min="6914" max="6914" width="22.44140625" style="946" bestFit="1" customWidth="1"/>
    <col min="6915" max="6915" width="13.5546875" style="946" customWidth="1"/>
    <col min="6916" max="6916" width="16.88671875" style="946" customWidth="1"/>
    <col min="6917" max="6917" width="12.44140625" style="946" customWidth="1"/>
    <col min="6918" max="6918" width="17.44140625" style="946" customWidth="1"/>
    <col min="6919" max="6919" width="20.5546875" style="946" bestFit="1" customWidth="1"/>
    <col min="6920" max="6920" width="22.5546875" style="946" bestFit="1" customWidth="1"/>
    <col min="6921" max="6921" width="15.44140625" style="946" customWidth="1"/>
    <col min="6922" max="6922" width="8.88671875" style="946" customWidth="1"/>
    <col min="6923" max="6923" width="58.44140625" style="946" customWidth="1"/>
    <col min="6924" max="7152" width="72.44140625" style="946"/>
    <col min="7153" max="7153" width="4.88671875" style="946" customWidth="1"/>
    <col min="7154" max="7154" width="2.44140625" style="946" customWidth="1"/>
    <col min="7155" max="7155" width="4.44140625" style="946" customWidth="1"/>
    <col min="7156" max="7157" width="3.44140625" style="946" customWidth="1"/>
    <col min="7158" max="7158" width="4.88671875" style="946" customWidth="1"/>
    <col min="7159" max="7159" width="7.44140625" style="946" customWidth="1"/>
    <col min="7160" max="7160" width="11.44140625" style="946" customWidth="1"/>
    <col min="7161" max="7161" width="5.5546875" style="946" customWidth="1"/>
    <col min="7162" max="7162" width="47.44140625" style="946" customWidth="1"/>
    <col min="7163" max="7163" width="12.88671875" style="946" customWidth="1"/>
    <col min="7164" max="7164" width="6.44140625" style="946" customWidth="1"/>
    <col min="7165" max="7165" width="14.44140625" style="946" customWidth="1"/>
    <col min="7166" max="7166" width="11.109375" style="946" customWidth="1"/>
    <col min="7167" max="7167" width="16.88671875" style="946" customWidth="1"/>
    <col min="7168" max="7168" width="12.44140625" style="946" customWidth="1"/>
    <col min="7169" max="7169" width="17.5546875" style="946" customWidth="1"/>
    <col min="7170" max="7170" width="22.44140625" style="946" bestFit="1" customWidth="1"/>
    <col min="7171" max="7171" width="13.5546875" style="946" customWidth="1"/>
    <col min="7172" max="7172" width="16.88671875" style="946" customWidth="1"/>
    <col min="7173" max="7173" width="12.44140625" style="946" customWidth="1"/>
    <col min="7174" max="7174" width="17.44140625" style="946" customWidth="1"/>
    <col min="7175" max="7175" width="20.5546875" style="946" bestFit="1" customWidth="1"/>
    <col min="7176" max="7176" width="22.5546875" style="946" bestFit="1" customWidth="1"/>
    <col min="7177" max="7177" width="15.44140625" style="946" customWidth="1"/>
    <col min="7178" max="7178" width="8.88671875" style="946" customWidth="1"/>
    <col min="7179" max="7179" width="58.44140625" style="946" customWidth="1"/>
    <col min="7180" max="7408" width="72.44140625" style="946"/>
    <col min="7409" max="7409" width="4.88671875" style="946" customWidth="1"/>
    <col min="7410" max="7410" width="2.44140625" style="946" customWidth="1"/>
    <col min="7411" max="7411" width="4.44140625" style="946" customWidth="1"/>
    <col min="7412" max="7413" width="3.44140625" style="946" customWidth="1"/>
    <col min="7414" max="7414" width="4.88671875" style="946" customWidth="1"/>
    <col min="7415" max="7415" width="7.44140625" style="946" customWidth="1"/>
    <col min="7416" max="7416" width="11.44140625" style="946" customWidth="1"/>
    <col min="7417" max="7417" width="5.5546875" style="946" customWidth="1"/>
    <col min="7418" max="7418" width="47.44140625" style="946" customWidth="1"/>
    <col min="7419" max="7419" width="12.88671875" style="946" customWidth="1"/>
    <col min="7420" max="7420" width="6.44140625" style="946" customWidth="1"/>
    <col min="7421" max="7421" width="14.44140625" style="946" customWidth="1"/>
    <col min="7422" max="7422" width="11.109375" style="946" customWidth="1"/>
    <col min="7423" max="7423" width="16.88671875" style="946" customWidth="1"/>
    <col min="7424" max="7424" width="12.44140625" style="946" customWidth="1"/>
    <col min="7425" max="7425" width="17.5546875" style="946" customWidth="1"/>
    <col min="7426" max="7426" width="22.44140625" style="946" bestFit="1" customWidth="1"/>
    <col min="7427" max="7427" width="13.5546875" style="946" customWidth="1"/>
    <col min="7428" max="7428" width="16.88671875" style="946" customWidth="1"/>
    <col min="7429" max="7429" width="12.44140625" style="946" customWidth="1"/>
    <col min="7430" max="7430" width="17.44140625" style="946" customWidth="1"/>
    <col min="7431" max="7431" width="20.5546875" style="946" bestFit="1" customWidth="1"/>
    <col min="7432" max="7432" width="22.5546875" style="946" bestFit="1" customWidth="1"/>
    <col min="7433" max="7433" width="15.44140625" style="946" customWidth="1"/>
    <col min="7434" max="7434" width="8.88671875" style="946" customWidth="1"/>
    <col min="7435" max="7435" width="58.44140625" style="946" customWidth="1"/>
    <col min="7436" max="7664" width="72.44140625" style="946"/>
    <col min="7665" max="7665" width="4.88671875" style="946" customWidth="1"/>
    <col min="7666" max="7666" width="2.44140625" style="946" customWidth="1"/>
    <col min="7667" max="7667" width="4.44140625" style="946" customWidth="1"/>
    <col min="7668" max="7669" width="3.44140625" style="946" customWidth="1"/>
    <col min="7670" max="7670" width="4.88671875" style="946" customWidth="1"/>
    <col min="7671" max="7671" width="7.44140625" style="946" customWidth="1"/>
    <col min="7672" max="7672" width="11.44140625" style="946" customWidth="1"/>
    <col min="7673" max="7673" width="5.5546875" style="946" customWidth="1"/>
    <col min="7674" max="7674" width="47.44140625" style="946" customWidth="1"/>
    <col min="7675" max="7675" width="12.88671875" style="946" customWidth="1"/>
    <col min="7676" max="7676" width="6.44140625" style="946" customWidth="1"/>
    <col min="7677" max="7677" width="14.44140625" style="946" customWidth="1"/>
    <col min="7678" max="7678" width="11.109375" style="946" customWidth="1"/>
    <col min="7679" max="7679" width="16.88671875" style="946" customWidth="1"/>
    <col min="7680" max="7680" width="12.44140625" style="946" customWidth="1"/>
    <col min="7681" max="7681" width="17.5546875" style="946" customWidth="1"/>
    <col min="7682" max="7682" width="22.44140625" style="946" bestFit="1" customWidth="1"/>
    <col min="7683" max="7683" width="13.5546875" style="946" customWidth="1"/>
    <col min="7684" max="7684" width="16.88671875" style="946" customWidth="1"/>
    <col min="7685" max="7685" width="12.44140625" style="946" customWidth="1"/>
    <col min="7686" max="7686" width="17.44140625" style="946" customWidth="1"/>
    <col min="7687" max="7687" width="20.5546875" style="946" bestFit="1" customWidth="1"/>
    <col min="7688" max="7688" width="22.5546875" style="946" bestFit="1" customWidth="1"/>
    <col min="7689" max="7689" width="15.44140625" style="946" customWidth="1"/>
    <col min="7690" max="7690" width="8.88671875" style="946" customWidth="1"/>
    <col min="7691" max="7691" width="58.44140625" style="946" customWidth="1"/>
    <col min="7692" max="7920" width="72.44140625" style="946"/>
    <col min="7921" max="7921" width="4.88671875" style="946" customWidth="1"/>
    <col min="7922" max="7922" width="2.44140625" style="946" customWidth="1"/>
    <col min="7923" max="7923" width="4.44140625" style="946" customWidth="1"/>
    <col min="7924" max="7925" width="3.44140625" style="946" customWidth="1"/>
    <col min="7926" max="7926" width="4.88671875" style="946" customWidth="1"/>
    <col min="7927" max="7927" width="7.44140625" style="946" customWidth="1"/>
    <col min="7928" max="7928" width="11.44140625" style="946" customWidth="1"/>
    <col min="7929" max="7929" width="5.5546875" style="946" customWidth="1"/>
    <col min="7930" max="7930" width="47.44140625" style="946" customWidth="1"/>
    <col min="7931" max="7931" width="12.88671875" style="946" customWidth="1"/>
    <col min="7932" max="7932" width="6.44140625" style="946" customWidth="1"/>
    <col min="7933" max="7933" width="14.44140625" style="946" customWidth="1"/>
    <col min="7934" max="7934" width="11.109375" style="946" customWidth="1"/>
    <col min="7935" max="7935" width="16.88671875" style="946" customWidth="1"/>
    <col min="7936" max="7936" width="12.44140625" style="946" customWidth="1"/>
    <col min="7937" max="7937" width="17.5546875" style="946" customWidth="1"/>
    <col min="7938" max="7938" width="22.44140625" style="946" bestFit="1" customWidth="1"/>
    <col min="7939" max="7939" width="13.5546875" style="946" customWidth="1"/>
    <col min="7940" max="7940" width="16.88671875" style="946" customWidth="1"/>
    <col min="7941" max="7941" width="12.44140625" style="946" customWidth="1"/>
    <col min="7942" max="7942" width="17.44140625" style="946" customWidth="1"/>
    <col min="7943" max="7943" width="20.5546875" style="946" bestFit="1" customWidth="1"/>
    <col min="7944" max="7944" width="22.5546875" style="946" bestFit="1" customWidth="1"/>
    <col min="7945" max="7945" width="15.44140625" style="946" customWidth="1"/>
    <col min="7946" max="7946" width="8.88671875" style="946" customWidth="1"/>
    <col min="7947" max="7947" width="58.44140625" style="946" customWidth="1"/>
    <col min="7948" max="8176" width="72.44140625" style="946"/>
    <col min="8177" max="8177" width="4.88671875" style="946" customWidth="1"/>
    <col min="8178" max="8178" width="2.44140625" style="946" customWidth="1"/>
    <col min="8179" max="8179" width="4.44140625" style="946" customWidth="1"/>
    <col min="8180" max="8181" width="3.44140625" style="946" customWidth="1"/>
    <col min="8182" max="8182" width="4.88671875" style="946" customWidth="1"/>
    <col min="8183" max="8183" width="7.44140625" style="946" customWidth="1"/>
    <col min="8184" max="8184" width="11.44140625" style="946" customWidth="1"/>
    <col min="8185" max="8185" width="5.5546875" style="946" customWidth="1"/>
    <col min="8186" max="8186" width="47.44140625" style="946" customWidth="1"/>
    <col min="8187" max="8187" width="12.88671875" style="946" customWidth="1"/>
    <col min="8188" max="8188" width="6.44140625" style="946" customWidth="1"/>
    <col min="8189" max="8189" width="14.44140625" style="946" customWidth="1"/>
    <col min="8190" max="8190" width="11.109375" style="946" customWidth="1"/>
    <col min="8191" max="8191" width="16.88671875" style="946" customWidth="1"/>
    <col min="8192" max="8192" width="12.44140625" style="946" customWidth="1"/>
    <col min="8193" max="8193" width="17.5546875" style="946" customWidth="1"/>
    <col min="8194" max="8194" width="22.44140625" style="946" bestFit="1" customWidth="1"/>
    <col min="8195" max="8195" width="13.5546875" style="946" customWidth="1"/>
    <col min="8196" max="8196" width="16.88671875" style="946" customWidth="1"/>
    <col min="8197" max="8197" width="12.44140625" style="946" customWidth="1"/>
    <col min="8198" max="8198" width="17.44140625" style="946" customWidth="1"/>
    <col min="8199" max="8199" width="20.5546875" style="946" bestFit="1" customWidth="1"/>
    <col min="8200" max="8200" width="22.5546875" style="946" bestFit="1" customWidth="1"/>
    <col min="8201" max="8201" width="15.44140625" style="946" customWidth="1"/>
    <col min="8202" max="8202" width="8.88671875" style="946" customWidth="1"/>
    <col min="8203" max="8203" width="58.44140625" style="946" customWidth="1"/>
    <col min="8204" max="8432" width="72.44140625" style="946"/>
    <col min="8433" max="8433" width="4.88671875" style="946" customWidth="1"/>
    <col min="8434" max="8434" width="2.44140625" style="946" customWidth="1"/>
    <col min="8435" max="8435" width="4.44140625" style="946" customWidth="1"/>
    <col min="8436" max="8437" width="3.44140625" style="946" customWidth="1"/>
    <col min="8438" max="8438" width="4.88671875" style="946" customWidth="1"/>
    <col min="8439" max="8439" width="7.44140625" style="946" customWidth="1"/>
    <col min="8440" max="8440" width="11.44140625" style="946" customWidth="1"/>
    <col min="8441" max="8441" width="5.5546875" style="946" customWidth="1"/>
    <col min="8442" max="8442" width="47.44140625" style="946" customWidth="1"/>
    <col min="8443" max="8443" width="12.88671875" style="946" customWidth="1"/>
    <col min="8444" max="8444" width="6.44140625" style="946" customWidth="1"/>
    <col min="8445" max="8445" width="14.44140625" style="946" customWidth="1"/>
    <col min="8446" max="8446" width="11.109375" style="946" customWidth="1"/>
    <col min="8447" max="8447" width="16.88671875" style="946" customWidth="1"/>
    <col min="8448" max="8448" width="12.44140625" style="946" customWidth="1"/>
    <col min="8449" max="8449" width="17.5546875" style="946" customWidth="1"/>
    <col min="8450" max="8450" width="22.44140625" style="946" bestFit="1" customWidth="1"/>
    <col min="8451" max="8451" width="13.5546875" style="946" customWidth="1"/>
    <col min="8452" max="8452" width="16.88671875" style="946" customWidth="1"/>
    <col min="8453" max="8453" width="12.44140625" style="946" customWidth="1"/>
    <col min="8454" max="8454" width="17.44140625" style="946" customWidth="1"/>
    <col min="8455" max="8455" width="20.5546875" style="946" bestFit="1" customWidth="1"/>
    <col min="8456" max="8456" width="22.5546875" style="946" bestFit="1" customWidth="1"/>
    <col min="8457" max="8457" width="15.44140625" style="946" customWidth="1"/>
    <col min="8458" max="8458" width="8.88671875" style="946" customWidth="1"/>
    <col min="8459" max="8459" width="58.44140625" style="946" customWidth="1"/>
    <col min="8460" max="8688" width="72.44140625" style="946"/>
    <col min="8689" max="8689" width="4.88671875" style="946" customWidth="1"/>
    <col min="8690" max="8690" width="2.44140625" style="946" customWidth="1"/>
    <col min="8691" max="8691" width="4.44140625" style="946" customWidth="1"/>
    <col min="8692" max="8693" width="3.44140625" style="946" customWidth="1"/>
    <col min="8694" max="8694" width="4.88671875" style="946" customWidth="1"/>
    <col min="8695" max="8695" width="7.44140625" style="946" customWidth="1"/>
    <col min="8696" max="8696" width="11.44140625" style="946" customWidth="1"/>
    <col min="8697" max="8697" width="5.5546875" style="946" customWidth="1"/>
    <col min="8698" max="8698" width="47.44140625" style="946" customWidth="1"/>
    <col min="8699" max="8699" width="12.88671875" style="946" customWidth="1"/>
    <col min="8700" max="8700" width="6.44140625" style="946" customWidth="1"/>
    <col min="8701" max="8701" width="14.44140625" style="946" customWidth="1"/>
    <col min="8702" max="8702" width="11.109375" style="946" customWidth="1"/>
    <col min="8703" max="8703" width="16.88671875" style="946" customWidth="1"/>
    <col min="8704" max="8704" width="12.44140625" style="946" customWidth="1"/>
    <col min="8705" max="8705" width="17.5546875" style="946" customWidth="1"/>
    <col min="8706" max="8706" width="22.44140625" style="946" bestFit="1" customWidth="1"/>
    <col min="8707" max="8707" width="13.5546875" style="946" customWidth="1"/>
    <col min="8708" max="8708" width="16.88671875" style="946" customWidth="1"/>
    <col min="8709" max="8709" width="12.44140625" style="946" customWidth="1"/>
    <col min="8710" max="8710" width="17.44140625" style="946" customWidth="1"/>
    <col min="8711" max="8711" width="20.5546875" style="946" bestFit="1" customWidth="1"/>
    <col min="8712" max="8712" width="22.5546875" style="946" bestFit="1" customWidth="1"/>
    <col min="8713" max="8713" width="15.44140625" style="946" customWidth="1"/>
    <col min="8714" max="8714" width="8.88671875" style="946" customWidth="1"/>
    <col min="8715" max="8715" width="58.44140625" style="946" customWidth="1"/>
    <col min="8716" max="8944" width="72.44140625" style="946"/>
    <col min="8945" max="8945" width="4.88671875" style="946" customWidth="1"/>
    <col min="8946" max="8946" width="2.44140625" style="946" customWidth="1"/>
    <col min="8947" max="8947" width="4.44140625" style="946" customWidth="1"/>
    <col min="8948" max="8949" width="3.44140625" style="946" customWidth="1"/>
    <col min="8950" max="8950" width="4.88671875" style="946" customWidth="1"/>
    <col min="8951" max="8951" width="7.44140625" style="946" customWidth="1"/>
    <col min="8952" max="8952" width="11.44140625" style="946" customWidth="1"/>
    <col min="8953" max="8953" width="5.5546875" style="946" customWidth="1"/>
    <col min="8954" max="8954" width="47.44140625" style="946" customWidth="1"/>
    <col min="8955" max="8955" width="12.88671875" style="946" customWidth="1"/>
    <col min="8956" max="8956" width="6.44140625" style="946" customWidth="1"/>
    <col min="8957" max="8957" width="14.44140625" style="946" customWidth="1"/>
    <col min="8958" max="8958" width="11.109375" style="946" customWidth="1"/>
    <col min="8959" max="8959" width="16.88671875" style="946" customWidth="1"/>
    <col min="8960" max="8960" width="12.44140625" style="946" customWidth="1"/>
    <col min="8961" max="8961" width="17.5546875" style="946" customWidth="1"/>
    <col min="8962" max="8962" width="22.44140625" style="946" bestFit="1" customWidth="1"/>
    <col min="8963" max="8963" width="13.5546875" style="946" customWidth="1"/>
    <col min="8964" max="8964" width="16.88671875" style="946" customWidth="1"/>
    <col min="8965" max="8965" width="12.44140625" style="946" customWidth="1"/>
    <col min="8966" max="8966" width="17.44140625" style="946" customWidth="1"/>
    <col min="8967" max="8967" width="20.5546875" style="946" bestFit="1" customWidth="1"/>
    <col min="8968" max="8968" width="22.5546875" style="946" bestFit="1" customWidth="1"/>
    <col min="8969" max="8969" width="15.44140625" style="946" customWidth="1"/>
    <col min="8970" max="8970" width="8.88671875" style="946" customWidth="1"/>
    <col min="8971" max="8971" width="58.44140625" style="946" customWidth="1"/>
    <col min="8972" max="9200" width="72.44140625" style="946"/>
    <col min="9201" max="9201" width="4.88671875" style="946" customWidth="1"/>
    <col min="9202" max="9202" width="2.44140625" style="946" customWidth="1"/>
    <col min="9203" max="9203" width="4.44140625" style="946" customWidth="1"/>
    <col min="9204" max="9205" width="3.44140625" style="946" customWidth="1"/>
    <col min="9206" max="9206" width="4.88671875" style="946" customWidth="1"/>
    <col min="9207" max="9207" width="7.44140625" style="946" customWidth="1"/>
    <col min="9208" max="9208" width="11.44140625" style="946" customWidth="1"/>
    <col min="9209" max="9209" width="5.5546875" style="946" customWidth="1"/>
    <col min="9210" max="9210" width="47.44140625" style="946" customWidth="1"/>
    <col min="9211" max="9211" width="12.88671875" style="946" customWidth="1"/>
    <col min="9212" max="9212" width="6.44140625" style="946" customWidth="1"/>
    <col min="9213" max="9213" width="14.44140625" style="946" customWidth="1"/>
    <col min="9214" max="9214" width="11.109375" style="946" customWidth="1"/>
    <col min="9215" max="9215" width="16.88671875" style="946" customWidth="1"/>
    <col min="9216" max="9216" width="12.44140625" style="946" customWidth="1"/>
    <col min="9217" max="9217" width="17.5546875" style="946" customWidth="1"/>
    <col min="9218" max="9218" width="22.44140625" style="946" bestFit="1" customWidth="1"/>
    <col min="9219" max="9219" width="13.5546875" style="946" customWidth="1"/>
    <col min="9220" max="9220" width="16.88671875" style="946" customWidth="1"/>
    <col min="9221" max="9221" width="12.44140625" style="946" customWidth="1"/>
    <col min="9222" max="9222" width="17.44140625" style="946" customWidth="1"/>
    <col min="9223" max="9223" width="20.5546875" style="946" bestFit="1" customWidth="1"/>
    <col min="9224" max="9224" width="22.5546875" style="946" bestFit="1" customWidth="1"/>
    <col min="9225" max="9225" width="15.44140625" style="946" customWidth="1"/>
    <col min="9226" max="9226" width="8.88671875" style="946" customWidth="1"/>
    <col min="9227" max="9227" width="58.44140625" style="946" customWidth="1"/>
    <col min="9228" max="9456" width="72.44140625" style="946"/>
    <col min="9457" max="9457" width="4.88671875" style="946" customWidth="1"/>
    <col min="9458" max="9458" width="2.44140625" style="946" customWidth="1"/>
    <col min="9459" max="9459" width="4.44140625" style="946" customWidth="1"/>
    <col min="9460" max="9461" width="3.44140625" style="946" customWidth="1"/>
    <col min="9462" max="9462" width="4.88671875" style="946" customWidth="1"/>
    <col min="9463" max="9463" width="7.44140625" style="946" customWidth="1"/>
    <col min="9464" max="9464" width="11.44140625" style="946" customWidth="1"/>
    <col min="9465" max="9465" width="5.5546875" style="946" customWidth="1"/>
    <col min="9466" max="9466" width="47.44140625" style="946" customWidth="1"/>
    <col min="9467" max="9467" width="12.88671875" style="946" customWidth="1"/>
    <col min="9468" max="9468" width="6.44140625" style="946" customWidth="1"/>
    <col min="9469" max="9469" width="14.44140625" style="946" customWidth="1"/>
    <col min="9470" max="9470" width="11.109375" style="946" customWidth="1"/>
    <col min="9471" max="9471" width="16.88671875" style="946" customWidth="1"/>
    <col min="9472" max="9472" width="12.44140625" style="946" customWidth="1"/>
    <col min="9473" max="9473" width="17.5546875" style="946" customWidth="1"/>
    <col min="9474" max="9474" width="22.44140625" style="946" bestFit="1" customWidth="1"/>
    <col min="9475" max="9475" width="13.5546875" style="946" customWidth="1"/>
    <col min="9476" max="9476" width="16.88671875" style="946" customWidth="1"/>
    <col min="9477" max="9477" width="12.44140625" style="946" customWidth="1"/>
    <col min="9478" max="9478" width="17.44140625" style="946" customWidth="1"/>
    <col min="9479" max="9479" width="20.5546875" style="946" bestFit="1" customWidth="1"/>
    <col min="9480" max="9480" width="22.5546875" style="946" bestFit="1" customWidth="1"/>
    <col min="9481" max="9481" width="15.44140625" style="946" customWidth="1"/>
    <col min="9482" max="9482" width="8.88671875" style="946" customWidth="1"/>
    <col min="9483" max="9483" width="58.44140625" style="946" customWidth="1"/>
    <col min="9484" max="9712" width="72.44140625" style="946"/>
    <col min="9713" max="9713" width="4.88671875" style="946" customWidth="1"/>
    <col min="9714" max="9714" width="2.44140625" style="946" customWidth="1"/>
    <col min="9715" max="9715" width="4.44140625" style="946" customWidth="1"/>
    <col min="9716" max="9717" width="3.44140625" style="946" customWidth="1"/>
    <col min="9718" max="9718" width="4.88671875" style="946" customWidth="1"/>
    <col min="9719" max="9719" width="7.44140625" style="946" customWidth="1"/>
    <col min="9720" max="9720" width="11.44140625" style="946" customWidth="1"/>
    <col min="9721" max="9721" width="5.5546875" style="946" customWidth="1"/>
    <col min="9722" max="9722" width="47.44140625" style="946" customWidth="1"/>
    <col min="9723" max="9723" width="12.88671875" style="946" customWidth="1"/>
    <col min="9724" max="9724" width="6.44140625" style="946" customWidth="1"/>
    <col min="9725" max="9725" width="14.44140625" style="946" customWidth="1"/>
    <col min="9726" max="9726" width="11.109375" style="946" customWidth="1"/>
    <col min="9727" max="9727" width="16.88671875" style="946" customWidth="1"/>
    <col min="9728" max="9728" width="12.44140625" style="946" customWidth="1"/>
    <col min="9729" max="9729" width="17.5546875" style="946" customWidth="1"/>
    <col min="9730" max="9730" width="22.44140625" style="946" bestFit="1" customWidth="1"/>
    <col min="9731" max="9731" width="13.5546875" style="946" customWidth="1"/>
    <col min="9732" max="9732" width="16.88671875" style="946" customWidth="1"/>
    <col min="9733" max="9733" width="12.44140625" style="946" customWidth="1"/>
    <col min="9734" max="9734" width="17.44140625" style="946" customWidth="1"/>
    <col min="9735" max="9735" width="20.5546875" style="946" bestFit="1" customWidth="1"/>
    <col min="9736" max="9736" width="22.5546875" style="946" bestFit="1" customWidth="1"/>
    <col min="9737" max="9737" width="15.44140625" style="946" customWidth="1"/>
    <col min="9738" max="9738" width="8.88671875" style="946" customWidth="1"/>
    <col min="9739" max="9739" width="58.44140625" style="946" customWidth="1"/>
    <col min="9740" max="9968" width="72.44140625" style="946"/>
    <col min="9969" max="9969" width="4.88671875" style="946" customWidth="1"/>
    <col min="9970" max="9970" width="2.44140625" style="946" customWidth="1"/>
    <col min="9971" max="9971" width="4.44140625" style="946" customWidth="1"/>
    <col min="9972" max="9973" width="3.44140625" style="946" customWidth="1"/>
    <col min="9974" max="9974" width="4.88671875" style="946" customWidth="1"/>
    <col min="9975" max="9975" width="7.44140625" style="946" customWidth="1"/>
    <col min="9976" max="9976" width="11.44140625" style="946" customWidth="1"/>
    <col min="9977" max="9977" width="5.5546875" style="946" customWidth="1"/>
    <col min="9978" max="9978" width="47.44140625" style="946" customWidth="1"/>
    <col min="9979" max="9979" width="12.88671875" style="946" customWidth="1"/>
    <col min="9980" max="9980" width="6.44140625" style="946" customWidth="1"/>
    <col min="9981" max="9981" width="14.44140625" style="946" customWidth="1"/>
    <col min="9982" max="9982" width="11.109375" style="946" customWidth="1"/>
    <col min="9983" max="9983" width="16.88671875" style="946" customWidth="1"/>
    <col min="9984" max="9984" width="12.44140625" style="946" customWidth="1"/>
    <col min="9985" max="9985" width="17.5546875" style="946" customWidth="1"/>
    <col min="9986" max="9986" width="22.44140625" style="946" bestFit="1" customWidth="1"/>
    <col min="9987" max="9987" width="13.5546875" style="946" customWidth="1"/>
    <col min="9988" max="9988" width="16.88671875" style="946" customWidth="1"/>
    <col min="9989" max="9989" width="12.44140625" style="946" customWidth="1"/>
    <col min="9990" max="9990" width="17.44140625" style="946" customWidth="1"/>
    <col min="9991" max="9991" width="20.5546875" style="946" bestFit="1" customWidth="1"/>
    <col min="9992" max="9992" width="22.5546875" style="946" bestFit="1" customWidth="1"/>
    <col min="9993" max="9993" width="15.44140625" style="946" customWidth="1"/>
    <col min="9994" max="9994" width="8.88671875" style="946" customWidth="1"/>
    <col min="9995" max="9995" width="58.44140625" style="946" customWidth="1"/>
    <col min="9996" max="10224" width="72.44140625" style="946"/>
    <col min="10225" max="10225" width="4.88671875" style="946" customWidth="1"/>
    <col min="10226" max="10226" width="2.44140625" style="946" customWidth="1"/>
    <col min="10227" max="10227" width="4.44140625" style="946" customWidth="1"/>
    <col min="10228" max="10229" width="3.44140625" style="946" customWidth="1"/>
    <col min="10230" max="10230" width="4.88671875" style="946" customWidth="1"/>
    <col min="10231" max="10231" width="7.44140625" style="946" customWidth="1"/>
    <col min="10232" max="10232" width="11.44140625" style="946" customWidth="1"/>
    <col min="10233" max="10233" width="5.5546875" style="946" customWidth="1"/>
    <col min="10234" max="10234" width="47.44140625" style="946" customWidth="1"/>
    <col min="10235" max="10235" width="12.88671875" style="946" customWidth="1"/>
    <col min="10236" max="10236" width="6.44140625" style="946" customWidth="1"/>
    <col min="10237" max="10237" width="14.44140625" style="946" customWidth="1"/>
    <col min="10238" max="10238" width="11.109375" style="946" customWidth="1"/>
    <col min="10239" max="10239" width="16.88671875" style="946" customWidth="1"/>
    <col min="10240" max="10240" width="12.44140625" style="946" customWidth="1"/>
    <col min="10241" max="10241" width="17.5546875" style="946" customWidth="1"/>
    <col min="10242" max="10242" width="22.44140625" style="946" bestFit="1" customWidth="1"/>
    <col min="10243" max="10243" width="13.5546875" style="946" customWidth="1"/>
    <col min="10244" max="10244" width="16.88671875" style="946" customWidth="1"/>
    <col min="10245" max="10245" width="12.44140625" style="946" customWidth="1"/>
    <col min="10246" max="10246" width="17.44140625" style="946" customWidth="1"/>
    <col min="10247" max="10247" width="20.5546875" style="946" bestFit="1" customWidth="1"/>
    <col min="10248" max="10248" width="22.5546875" style="946" bestFit="1" customWidth="1"/>
    <col min="10249" max="10249" width="15.44140625" style="946" customWidth="1"/>
    <col min="10250" max="10250" width="8.88671875" style="946" customWidth="1"/>
    <col min="10251" max="10251" width="58.44140625" style="946" customWidth="1"/>
    <col min="10252" max="10480" width="72.44140625" style="946"/>
    <col min="10481" max="10481" width="4.88671875" style="946" customWidth="1"/>
    <col min="10482" max="10482" width="2.44140625" style="946" customWidth="1"/>
    <col min="10483" max="10483" width="4.44140625" style="946" customWidth="1"/>
    <col min="10484" max="10485" width="3.44140625" style="946" customWidth="1"/>
    <col min="10486" max="10486" width="4.88671875" style="946" customWidth="1"/>
    <col min="10487" max="10487" width="7.44140625" style="946" customWidth="1"/>
    <col min="10488" max="10488" width="11.44140625" style="946" customWidth="1"/>
    <col min="10489" max="10489" width="5.5546875" style="946" customWidth="1"/>
    <col min="10490" max="10490" width="47.44140625" style="946" customWidth="1"/>
    <col min="10491" max="10491" width="12.88671875" style="946" customWidth="1"/>
    <col min="10492" max="10492" width="6.44140625" style="946" customWidth="1"/>
    <col min="10493" max="10493" width="14.44140625" style="946" customWidth="1"/>
    <col min="10494" max="10494" width="11.109375" style="946" customWidth="1"/>
    <col min="10495" max="10495" width="16.88671875" style="946" customWidth="1"/>
    <col min="10496" max="10496" width="12.44140625" style="946" customWidth="1"/>
    <col min="10497" max="10497" width="17.5546875" style="946" customWidth="1"/>
    <col min="10498" max="10498" width="22.44140625" style="946" bestFit="1" customWidth="1"/>
    <col min="10499" max="10499" width="13.5546875" style="946" customWidth="1"/>
    <col min="10500" max="10500" width="16.88671875" style="946" customWidth="1"/>
    <col min="10501" max="10501" width="12.44140625" style="946" customWidth="1"/>
    <col min="10502" max="10502" width="17.44140625" style="946" customWidth="1"/>
    <col min="10503" max="10503" width="20.5546875" style="946" bestFit="1" customWidth="1"/>
    <col min="10504" max="10504" width="22.5546875" style="946" bestFit="1" customWidth="1"/>
    <col min="10505" max="10505" width="15.44140625" style="946" customWidth="1"/>
    <col min="10506" max="10506" width="8.88671875" style="946" customWidth="1"/>
    <col min="10507" max="10507" width="58.44140625" style="946" customWidth="1"/>
    <col min="10508" max="10736" width="72.44140625" style="946"/>
    <col min="10737" max="10737" width="4.88671875" style="946" customWidth="1"/>
    <col min="10738" max="10738" width="2.44140625" style="946" customWidth="1"/>
    <col min="10739" max="10739" width="4.44140625" style="946" customWidth="1"/>
    <col min="10740" max="10741" width="3.44140625" style="946" customWidth="1"/>
    <col min="10742" max="10742" width="4.88671875" style="946" customWidth="1"/>
    <col min="10743" max="10743" width="7.44140625" style="946" customWidth="1"/>
    <col min="10744" max="10744" width="11.44140625" style="946" customWidth="1"/>
    <col min="10745" max="10745" width="5.5546875" style="946" customWidth="1"/>
    <col min="10746" max="10746" width="47.44140625" style="946" customWidth="1"/>
    <col min="10747" max="10747" width="12.88671875" style="946" customWidth="1"/>
    <col min="10748" max="10748" width="6.44140625" style="946" customWidth="1"/>
    <col min="10749" max="10749" width="14.44140625" style="946" customWidth="1"/>
    <col min="10750" max="10750" width="11.109375" style="946" customWidth="1"/>
    <col min="10751" max="10751" width="16.88671875" style="946" customWidth="1"/>
    <col min="10752" max="10752" width="12.44140625" style="946" customWidth="1"/>
    <col min="10753" max="10753" width="17.5546875" style="946" customWidth="1"/>
    <col min="10754" max="10754" width="22.44140625" style="946" bestFit="1" customWidth="1"/>
    <col min="10755" max="10755" width="13.5546875" style="946" customWidth="1"/>
    <col min="10756" max="10756" width="16.88671875" style="946" customWidth="1"/>
    <col min="10757" max="10757" width="12.44140625" style="946" customWidth="1"/>
    <col min="10758" max="10758" width="17.44140625" style="946" customWidth="1"/>
    <col min="10759" max="10759" width="20.5546875" style="946" bestFit="1" customWidth="1"/>
    <col min="10760" max="10760" width="22.5546875" style="946" bestFit="1" customWidth="1"/>
    <col min="10761" max="10761" width="15.44140625" style="946" customWidth="1"/>
    <col min="10762" max="10762" width="8.88671875" style="946" customWidth="1"/>
    <col min="10763" max="10763" width="58.44140625" style="946" customWidth="1"/>
    <col min="10764" max="10992" width="72.44140625" style="946"/>
    <col min="10993" max="10993" width="4.88671875" style="946" customWidth="1"/>
    <col min="10994" max="10994" width="2.44140625" style="946" customWidth="1"/>
    <col min="10995" max="10995" width="4.44140625" style="946" customWidth="1"/>
    <col min="10996" max="10997" width="3.44140625" style="946" customWidth="1"/>
    <col min="10998" max="10998" width="4.88671875" style="946" customWidth="1"/>
    <col min="10999" max="10999" width="7.44140625" style="946" customWidth="1"/>
    <col min="11000" max="11000" width="11.44140625" style="946" customWidth="1"/>
    <col min="11001" max="11001" width="5.5546875" style="946" customWidth="1"/>
    <col min="11002" max="11002" width="47.44140625" style="946" customWidth="1"/>
    <col min="11003" max="11003" width="12.88671875" style="946" customWidth="1"/>
    <col min="11004" max="11004" width="6.44140625" style="946" customWidth="1"/>
    <col min="11005" max="11005" width="14.44140625" style="946" customWidth="1"/>
    <col min="11006" max="11006" width="11.109375" style="946" customWidth="1"/>
    <col min="11007" max="11007" width="16.88671875" style="946" customWidth="1"/>
    <col min="11008" max="11008" width="12.44140625" style="946" customWidth="1"/>
    <col min="11009" max="11009" width="17.5546875" style="946" customWidth="1"/>
    <col min="11010" max="11010" width="22.44140625" style="946" bestFit="1" customWidth="1"/>
    <col min="11011" max="11011" width="13.5546875" style="946" customWidth="1"/>
    <col min="11012" max="11012" width="16.88671875" style="946" customWidth="1"/>
    <col min="11013" max="11013" width="12.44140625" style="946" customWidth="1"/>
    <col min="11014" max="11014" width="17.44140625" style="946" customWidth="1"/>
    <col min="11015" max="11015" width="20.5546875" style="946" bestFit="1" customWidth="1"/>
    <col min="11016" max="11016" width="22.5546875" style="946" bestFit="1" customWidth="1"/>
    <col min="11017" max="11017" width="15.44140625" style="946" customWidth="1"/>
    <col min="11018" max="11018" width="8.88671875" style="946" customWidth="1"/>
    <col min="11019" max="11019" width="58.44140625" style="946" customWidth="1"/>
    <col min="11020" max="11248" width="72.44140625" style="946"/>
    <col min="11249" max="11249" width="4.88671875" style="946" customWidth="1"/>
    <col min="11250" max="11250" width="2.44140625" style="946" customWidth="1"/>
    <col min="11251" max="11251" width="4.44140625" style="946" customWidth="1"/>
    <col min="11252" max="11253" width="3.44140625" style="946" customWidth="1"/>
    <col min="11254" max="11254" width="4.88671875" style="946" customWidth="1"/>
    <col min="11255" max="11255" width="7.44140625" style="946" customWidth="1"/>
    <col min="11256" max="11256" width="11.44140625" style="946" customWidth="1"/>
    <col min="11257" max="11257" width="5.5546875" style="946" customWidth="1"/>
    <col min="11258" max="11258" width="47.44140625" style="946" customWidth="1"/>
    <col min="11259" max="11259" width="12.88671875" style="946" customWidth="1"/>
    <col min="11260" max="11260" width="6.44140625" style="946" customWidth="1"/>
    <col min="11261" max="11261" width="14.44140625" style="946" customWidth="1"/>
    <col min="11262" max="11262" width="11.109375" style="946" customWidth="1"/>
    <col min="11263" max="11263" width="16.88671875" style="946" customWidth="1"/>
    <col min="11264" max="11264" width="12.44140625" style="946" customWidth="1"/>
    <col min="11265" max="11265" width="17.5546875" style="946" customWidth="1"/>
    <col min="11266" max="11266" width="22.44140625" style="946" bestFit="1" customWidth="1"/>
    <col min="11267" max="11267" width="13.5546875" style="946" customWidth="1"/>
    <col min="11268" max="11268" width="16.88671875" style="946" customWidth="1"/>
    <col min="11269" max="11269" width="12.44140625" style="946" customWidth="1"/>
    <col min="11270" max="11270" width="17.44140625" style="946" customWidth="1"/>
    <col min="11271" max="11271" width="20.5546875" style="946" bestFit="1" customWidth="1"/>
    <col min="11272" max="11272" width="22.5546875" style="946" bestFit="1" customWidth="1"/>
    <col min="11273" max="11273" width="15.44140625" style="946" customWidth="1"/>
    <col min="11274" max="11274" width="8.88671875" style="946" customWidth="1"/>
    <col min="11275" max="11275" width="58.44140625" style="946" customWidth="1"/>
    <col min="11276" max="11504" width="72.44140625" style="946"/>
    <col min="11505" max="11505" width="4.88671875" style="946" customWidth="1"/>
    <col min="11506" max="11506" width="2.44140625" style="946" customWidth="1"/>
    <col min="11507" max="11507" width="4.44140625" style="946" customWidth="1"/>
    <col min="11508" max="11509" width="3.44140625" style="946" customWidth="1"/>
    <col min="11510" max="11510" width="4.88671875" style="946" customWidth="1"/>
    <col min="11511" max="11511" width="7.44140625" style="946" customWidth="1"/>
    <col min="11512" max="11512" width="11.44140625" style="946" customWidth="1"/>
    <col min="11513" max="11513" width="5.5546875" style="946" customWidth="1"/>
    <col min="11514" max="11514" width="47.44140625" style="946" customWidth="1"/>
    <col min="11515" max="11515" width="12.88671875" style="946" customWidth="1"/>
    <col min="11516" max="11516" width="6.44140625" style="946" customWidth="1"/>
    <col min="11517" max="11517" width="14.44140625" style="946" customWidth="1"/>
    <col min="11518" max="11518" width="11.109375" style="946" customWidth="1"/>
    <col min="11519" max="11519" width="16.88671875" style="946" customWidth="1"/>
    <col min="11520" max="11520" width="12.44140625" style="946" customWidth="1"/>
    <col min="11521" max="11521" width="17.5546875" style="946" customWidth="1"/>
    <col min="11522" max="11522" width="22.44140625" style="946" bestFit="1" customWidth="1"/>
    <col min="11523" max="11523" width="13.5546875" style="946" customWidth="1"/>
    <col min="11524" max="11524" width="16.88671875" style="946" customWidth="1"/>
    <col min="11525" max="11525" width="12.44140625" style="946" customWidth="1"/>
    <col min="11526" max="11526" width="17.44140625" style="946" customWidth="1"/>
    <col min="11527" max="11527" width="20.5546875" style="946" bestFit="1" customWidth="1"/>
    <col min="11528" max="11528" width="22.5546875" style="946" bestFit="1" customWidth="1"/>
    <col min="11529" max="11529" width="15.44140625" style="946" customWidth="1"/>
    <col min="11530" max="11530" width="8.88671875" style="946" customWidth="1"/>
    <col min="11531" max="11531" width="58.44140625" style="946" customWidth="1"/>
    <col min="11532" max="11760" width="72.44140625" style="946"/>
    <col min="11761" max="11761" width="4.88671875" style="946" customWidth="1"/>
    <col min="11762" max="11762" width="2.44140625" style="946" customWidth="1"/>
    <col min="11763" max="11763" width="4.44140625" style="946" customWidth="1"/>
    <col min="11764" max="11765" width="3.44140625" style="946" customWidth="1"/>
    <col min="11766" max="11766" width="4.88671875" style="946" customWidth="1"/>
    <col min="11767" max="11767" width="7.44140625" style="946" customWidth="1"/>
    <col min="11768" max="11768" width="11.44140625" style="946" customWidth="1"/>
    <col min="11769" max="11769" width="5.5546875" style="946" customWidth="1"/>
    <col min="11770" max="11770" width="47.44140625" style="946" customWidth="1"/>
    <col min="11771" max="11771" width="12.88671875" style="946" customWidth="1"/>
    <col min="11772" max="11772" width="6.44140625" style="946" customWidth="1"/>
    <col min="11773" max="11773" width="14.44140625" style="946" customWidth="1"/>
    <col min="11774" max="11774" width="11.109375" style="946" customWidth="1"/>
    <col min="11775" max="11775" width="16.88671875" style="946" customWidth="1"/>
    <col min="11776" max="11776" width="12.44140625" style="946" customWidth="1"/>
    <col min="11777" max="11777" width="17.5546875" style="946" customWidth="1"/>
    <col min="11778" max="11778" width="22.44140625" style="946" bestFit="1" customWidth="1"/>
    <col min="11779" max="11779" width="13.5546875" style="946" customWidth="1"/>
    <col min="11780" max="11780" width="16.88671875" style="946" customWidth="1"/>
    <col min="11781" max="11781" width="12.44140625" style="946" customWidth="1"/>
    <col min="11782" max="11782" width="17.44140625" style="946" customWidth="1"/>
    <col min="11783" max="11783" width="20.5546875" style="946" bestFit="1" customWidth="1"/>
    <col min="11784" max="11784" width="22.5546875" style="946" bestFit="1" customWidth="1"/>
    <col min="11785" max="11785" width="15.44140625" style="946" customWidth="1"/>
    <col min="11786" max="11786" width="8.88671875" style="946" customWidth="1"/>
    <col min="11787" max="11787" width="58.44140625" style="946" customWidth="1"/>
    <col min="11788" max="12016" width="72.44140625" style="946"/>
    <col min="12017" max="12017" width="4.88671875" style="946" customWidth="1"/>
    <col min="12018" max="12018" width="2.44140625" style="946" customWidth="1"/>
    <col min="12019" max="12019" width="4.44140625" style="946" customWidth="1"/>
    <col min="12020" max="12021" width="3.44140625" style="946" customWidth="1"/>
    <col min="12022" max="12022" width="4.88671875" style="946" customWidth="1"/>
    <col min="12023" max="12023" width="7.44140625" style="946" customWidth="1"/>
    <col min="12024" max="12024" width="11.44140625" style="946" customWidth="1"/>
    <col min="12025" max="12025" width="5.5546875" style="946" customWidth="1"/>
    <col min="12026" max="12026" width="47.44140625" style="946" customWidth="1"/>
    <col min="12027" max="12027" width="12.88671875" style="946" customWidth="1"/>
    <col min="12028" max="12028" width="6.44140625" style="946" customWidth="1"/>
    <col min="12029" max="12029" width="14.44140625" style="946" customWidth="1"/>
    <col min="12030" max="12030" width="11.109375" style="946" customWidth="1"/>
    <col min="12031" max="12031" width="16.88671875" style="946" customWidth="1"/>
    <col min="12032" max="12032" width="12.44140625" style="946" customWidth="1"/>
    <col min="12033" max="12033" width="17.5546875" style="946" customWidth="1"/>
    <col min="12034" max="12034" width="22.44140625" style="946" bestFit="1" customWidth="1"/>
    <col min="12035" max="12035" width="13.5546875" style="946" customWidth="1"/>
    <col min="12036" max="12036" width="16.88671875" style="946" customWidth="1"/>
    <col min="12037" max="12037" width="12.44140625" style="946" customWidth="1"/>
    <col min="12038" max="12038" width="17.44140625" style="946" customWidth="1"/>
    <col min="12039" max="12039" width="20.5546875" style="946" bestFit="1" customWidth="1"/>
    <col min="12040" max="12040" width="22.5546875" style="946" bestFit="1" customWidth="1"/>
    <col min="12041" max="12041" width="15.44140625" style="946" customWidth="1"/>
    <col min="12042" max="12042" width="8.88671875" style="946" customWidth="1"/>
    <col min="12043" max="12043" width="58.44140625" style="946" customWidth="1"/>
    <col min="12044" max="12272" width="72.44140625" style="946"/>
    <col min="12273" max="12273" width="4.88671875" style="946" customWidth="1"/>
    <col min="12274" max="12274" width="2.44140625" style="946" customWidth="1"/>
    <col min="12275" max="12275" width="4.44140625" style="946" customWidth="1"/>
    <col min="12276" max="12277" width="3.44140625" style="946" customWidth="1"/>
    <col min="12278" max="12278" width="4.88671875" style="946" customWidth="1"/>
    <col min="12279" max="12279" width="7.44140625" style="946" customWidth="1"/>
    <col min="12280" max="12280" width="11.44140625" style="946" customWidth="1"/>
    <col min="12281" max="12281" width="5.5546875" style="946" customWidth="1"/>
    <col min="12282" max="12282" width="47.44140625" style="946" customWidth="1"/>
    <col min="12283" max="12283" width="12.88671875" style="946" customWidth="1"/>
    <col min="12284" max="12284" width="6.44140625" style="946" customWidth="1"/>
    <col min="12285" max="12285" width="14.44140625" style="946" customWidth="1"/>
    <col min="12286" max="12286" width="11.109375" style="946" customWidth="1"/>
    <col min="12287" max="12287" width="16.88671875" style="946" customWidth="1"/>
    <col min="12288" max="12288" width="12.44140625" style="946" customWidth="1"/>
    <col min="12289" max="12289" width="17.5546875" style="946" customWidth="1"/>
    <col min="12290" max="12290" width="22.44140625" style="946" bestFit="1" customWidth="1"/>
    <col min="12291" max="12291" width="13.5546875" style="946" customWidth="1"/>
    <col min="12292" max="12292" width="16.88671875" style="946" customWidth="1"/>
    <col min="12293" max="12293" width="12.44140625" style="946" customWidth="1"/>
    <col min="12294" max="12294" width="17.44140625" style="946" customWidth="1"/>
    <col min="12295" max="12295" width="20.5546875" style="946" bestFit="1" customWidth="1"/>
    <col min="12296" max="12296" width="22.5546875" style="946" bestFit="1" customWidth="1"/>
    <col min="12297" max="12297" width="15.44140625" style="946" customWidth="1"/>
    <col min="12298" max="12298" width="8.88671875" style="946" customWidth="1"/>
    <col min="12299" max="12299" width="58.44140625" style="946" customWidth="1"/>
    <col min="12300" max="12528" width="72.44140625" style="946"/>
    <col min="12529" max="12529" width="4.88671875" style="946" customWidth="1"/>
    <col min="12530" max="12530" width="2.44140625" style="946" customWidth="1"/>
    <col min="12531" max="12531" width="4.44140625" style="946" customWidth="1"/>
    <col min="12532" max="12533" width="3.44140625" style="946" customWidth="1"/>
    <col min="12534" max="12534" width="4.88671875" style="946" customWidth="1"/>
    <col min="12535" max="12535" width="7.44140625" style="946" customWidth="1"/>
    <col min="12536" max="12536" width="11.44140625" style="946" customWidth="1"/>
    <col min="12537" max="12537" width="5.5546875" style="946" customWidth="1"/>
    <col min="12538" max="12538" width="47.44140625" style="946" customWidth="1"/>
    <col min="12539" max="12539" width="12.88671875" style="946" customWidth="1"/>
    <col min="12540" max="12540" width="6.44140625" style="946" customWidth="1"/>
    <col min="12541" max="12541" width="14.44140625" style="946" customWidth="1"/>
    <col min="12542" max="12542" width="11.109375" style="946" customWidth="1"/>
    <col min="12543" max="12543" width="16.88671875" style="946" customWidth="1"/>
    <col min="12544" max="12544" width="12.44140625" style="946" customWidth="1"/>
    <col min="12545" max="12545" width="17.5546875" style="946" customWidth="1"/>
    <col min="12546" max="12546" width="22.44140625" style="946" bestFit="1" customWidth="1"/>
    <col min="12547" max="12547" width="13.5546875" style="946" customWidth="1"/>
    <col min="12548" max="12548" width="16.88671875" style="946" customWidth="1"/>
    <col min="12549" max="12549" width="12.44140625" style="946" customWidth="1"/>
    <col min="12550" max="12550" width="17.44140625" style="946" customWidth="1"/>
    <col min="12551" max="12551" width="20.5546875" style="946" bestFit="1" customWidth="1"/>
    <col min="12552" max="12552" width="22.5546875" style="946" bestFit="1" customWidth="1"/>
    <col min="12553" max="12553" width="15.44140625" style="946" customWidth="1"/>
    <col min="12554" max="12554" width="8.88671875" style="946" customWidth="1"/>
    <col min="12555" max="12555" width="58.44140625" style="946" customWidth="1"/>
    <col min="12556" max="12784" width="72.44140625" style="946"/>
    <col min="12785" max="12785" width="4.88671875" style="946" customWidth="1"/>
    <col min="12786" max="12786" width="2.44140625" style="946" customWidth="1"/>
    <col min="12787" max="12787" width="4.44140625" style="946" customWidth="1"/>
    <col min="12788" max="12789" width="3.44140625" style="946" customWidth="1"/>
    <col min="12790" max="12790" width="4.88671875" style="946" customWidth="1"/>
    <col min="12791" max="12791" width="7.44140625" style="946" customWidth="1"/>
    <col min="12792" max="12792" width="11.44140625" style="946" customWidth="1"/>
    <col min="12793" max="12793" width="5.5546875" style="946" customWidth="1"/>
    <col min="12794" max="12794" width="47.44140625" style="946" customWidth="1"/>
    <col min="12795" max="12795" width="12.88671875" style="946" customWidth="1"/>
    <col min="12796" max="12796" width="6.44140625" style="946" customWidth="1"/>
    <col min="12797" max="12797" width="14.44140625" style="946" customWidth="1"/>
    <col min="12798" max="12798" width="11.109375" style="946" customWidth="1"/>
    <col min="12799" max="12799" width="16.88671875" style="946" customWidth="1"/>
    <col min="12800" max="12800" width="12.44140625" style="946" customWidth="1"/>
    <col min="12801" max="12801" width="17.5546875" style="946" customWidth="1"/>
    <col min="12802" max="12802" width="22.44140625" style="946" bestFit="1" customWidth="1"/>
    <col min="12803" max="12803" width="13.5546875" style="946" customWidth="1"/>
    <col min="12804" max="12804" width="16.88671875" style="946" customWidth="1"/>
    <col min="12805" max="12805" width="12.44140625" style="946" customWidth="1"/>
    <col min="12806" max="12806" width="17.44140625" style="946" customWidth="1"/>
    <col min="12807" max="12807" width="20.5546875" style="946" bestFit="1" customWidth="1"/>
    <col min="12808" max="12808" width="22.5546875" style="946" bestFit="1" customWidth="1"/>
    <col min="12809" max="12809" width="15.44140625" style="946" customWidth="1"/>
    <col min="12810" max="12810" width="8.88671875" style="946" customWidth="1"/>
    <col min="12811" max="12811" width="58.44140625" style="946" customWidth="1"/>
    <col min="12812" max="13040" width="72.44140625" style="946"/>
    <col min="13041" max="13041" width="4.88671875" style="946" customWidth="1"/>
    <col min="13042" max="13042" width="2.44140625" style="946" customWidth="1"/>
    <col min="13043" max="13043" width="4.44140625" style="946" customWidth="1"/>
    <col min="13044" max="13045" width="3.44140625" style="946" customWidth="1"/>
    <col min="13046" max="13046" width="4.88671875" style="946" customWidth="1"/>
    <col min="13047" max="13047" width="7.44140625" style="946" customWidth="1"/>
    <col min="13048" max="13048" width="11.44140625" style="946" customWidth="1"/>
    <col min="13049" max="13049" width="5.5546875" style="946" customWidth="1"/>
    <col min="13050" max="13050" width="47.44140625" style="946" customWidth="1"/>
    <col min="13051" max="13051" width="12.88671875" style="946" customWidth="1"/>
    <col min="13052" max="13052" width="6.44140625" style="946" customWidth="1"/>
    <col min="13053" max="13053" width="14.44140625" style="946" customWidth="1"/>
    <col min="13054" max="13054" width="11.109375" style="946" customWidth="1"/>
    <col min="13055" max="13055" width="16.88671875" style="946" customWidth="1"/>
    <col min="13056" max="13056" width="12.44140625" style="946" customWidth="1"/>
    <col min="13057" max="13057" width="17.5546875" style="946" customWidth="1"/>
    <col min="13058" max="13058" width="22.44140625" style="946" bestFit="1" customWidth="1"/>
    <col min="13059" max="13059" width="13.5546875" style="946" customWidth="1"/>
    <col min="13060" max="13060" width="16.88671875" style="946" customWidth="1"/>
    <col min="13061" max="13061" width="12.44140625" style="946" customWidth="1"/>
    <col min="13062" max="13062" width="17.44140625" style="946" customWidth="1"/>
    <col min="13063" max="13063" width="20.5546875" style="946" bestFit="1" customWidth="1"/>
    <col min="13064" max="13064" width="22.5546875" style="946" bestFit="1" customWidth="1"/>
    <col min="13065" max="13065" width="15.44140625" style="946" customWidth="1"/>
    <col min="13066" max="13066" width="8.88671875" style="946" customWidth="1"/>
    <col min="13067" max="13067" width="58.44140625" style="946" customWidth="1"/>
    <col min="13068" max="13296" width="72.44140625" style="946"/>
    <col min="13297" max="13297" width="4.88671875" style="946" customWidth="1"/>
    <col min="13298" max="13298" width="2.44140625" style="946" customWidth="1"/>
    <col min="13299" max="13299" width="4.44140625" style="946" customWidth="1"/>
    <col min="13300" max="13301" width="3.44140625" style="946" customWidth="1"/>
    <col min="13302" max="13302" width="4.88671875" style="946" customWidth="1"/>
    <col min="13303" max="13303" width="7.44140625" style="946" customWidth="1"/>
    <col min="13304" max="13304" width="11.44140625" style="946" customWidth="1"/>
    <col min="13305" max="13305" width="5.5546875" style="946" customWidth="1"/>
    <col min="13306" max="13306" width="47.44140625" style="946" customWidth="1"/>
    <col min="13307" max="13307" width="12.88671875" style="946" customWidth="1"/>
    <col min="13308" max="13308" width="6.44140625" style="946" customWidth="1"/>
    <col min="13309" max="13309" width="14.44140625" style="946" customWidth="1"/>
    <col min="13310" max="13310" width="11.109375" style="946" customWidth="1"/>
    <col min="13311" max="13311" width="16.88671875" style="946" customWidth="1"/>
    <col min="13312" max="13312" width="12.44140625" style="946" customWidth="1"/>
    <col min="13313" max="13313" width="17.5546875" style="946" customWidth="1"/>
    <col min="13314" max="13314" width="22.44140625" style="946" bestFit="1" customWidth="1"/>
    <col min="13315" max="13315" width="13.5546875" style="946" customWidth="1"/>
    <col min="13316" max="13316" width="16.88671875" style="946" customWidth="1"/>
    <col min="13317" max="13317" width="12.44140625" style="946" customWidth="1"/>
    <col min="13318" max="13318" width="17.44140625" style="946" customWidth="1"/>
    <col min="13319" max="13319" width="20.5546875" style="946" bestFit="1" customWidth="1"/>
    <col min="13320" max="13320" width="22.5546875" style="946" bestFit="1" customWidth="1"/>
    <col min="13321" max="13321" width="15.44140625" style="946" customWidth="1"/>
    <col min="13322" max="13322" width="8.88671875" style="946" customWidth="1"/>
    <col min="13323" max="13323" width="58.44140625" style="946" customWidth="1"/>
    <col min="13324" max="13552" width="72.44140625" style="946"/>
    <col min="13553" max="13553" width="4.88671875" style="946" customWidth="1"/>
    <col min="13554" max="13554" width="2.44140625" style="946" customWidth="1"/>
    <col min="13555" max="13555" width="4.44140625" style="946" customWidth="1"/>
    <col min="13556" max="13557" width="3.44140625" style="946" customWidth="1"/>
    <col min="13558" max="13558" width="4.88671875" style="946" customWidth="1"/>
    <col min="13559" max="13559" width="7.44140625" style="946" customWidth="1"/>
    <col min="13560" max="13560" width="11.44140625" style="946" customWidth="1"/>
    <col min="13561" max="13561" width="5.5546875" style="946" customWidth="1"/>
    <col min="13562" max="13562" width="47.44140625" style="946" customWidth="1"/>
    <col min="13563" max="13563" width="12.88671875" style="946" customWidth="1"/>
    <col min="13564" max="13564" width="6.44140625" style="946" customWidth="1"/>
    <col min="13565" max="13565" width="14.44140625" style="946" customWidth="1"/>
    <col min="13566" max="13566" width="11.109375" style="946" customWidth="1"/>
    <col min="13567" max="13567" width="16.88671875" style="946" customWidth="1"/>
    <col min="13568" max="13568" width="12.44140625" style="946" customWidth="1"/>
    <col min="13569" max="13569" width="17.5546875" style="946" customWidth="1"/>
    <col min="13570" max="13570" width="22.44140625" style="946" bestFit="1" customWidth="1"/>
    <col min="13571" max="13571" width="13.5546875" style="946" customWidth="1"/>
    <col min="13572" max="13572" width="16.88671875" style="946" customWidth="1"/>
    <col min="13573" max="13573" width="12.44140625" style="946" customWidth="1"/>
    <col min="13574" max="13574" width="17.44140625" style="946" customWidth="1"/>
    <col min="13575" max="13575" width="20.5546875" style="946" bestFit="1" customWidth="1"/>
    <col min="13576" max="13576" width="22.5546875" style="946" bestFit="1" customWidth="1"/>
    <col min="13577" max="13577" width="15.44140625" style="946" customWidth="1"/>
    <col min="13578" max="13578" width="8.88671875" style="946" customWidth="1"/>
    <col min="13579" max="13579" width="58.44140625" style="946" customWidth="1"/>
    <col min="13580" max="13808" width="72.44140625" style="946"/>
    <col min="13809" max="13809" width="4.88671875" style="946" customWidth="1"/>
    <col min="13810" max="13810" width="2.44140625" style="946" customWidth="1"/>
    <col min="13811" max="13811" width="4.44140625" style="946" customWidth="1"/>
    <col min="13812" max="13813" width="3.44140625" style="946" customWidth="1"/>
    <col min="13814" max="13814" width="4.88671875" style="946" customWidth="1"/>
    <col min="13815" max="13815" width="7.44140625" style="946" customWidth="1"/>
    <col min="13816" max="13816" width="11.44140625" style="946" customWidth="1"/>
    <col min="13817" max="13817" width="5.5546875" style="946" customWidth="1"/>
    <col min="13818" max="13818" width="47.44140625" style="946" customWidth="1"/>
    <col min="13819" max="13819" width="12.88671875" style="946" customWidth="1"/>
    <col min="13820" max="13820" width="6.44140625" style="946" customWidth="1"/>
    <col min="13821" max="13821" width="14.44140625" style="946" customWidth="1"/>
    <col min="13822" max="13822" width="11.109375" style="946" customWidth="1"/>
    <col min="13823" max="13823" width="16.88671875" style="946" customWidth="1"/>
    <col min="13824" max="13824" width="12.44140625" style="946" customWidth="1"/>
    <col min="13825" max="13825" width="17.5546875" style="946" customWidth="1"/>
    <col min="13826" max="13826" width="22.44140625" style="946" bestFit="1" customWidth="1"/>
    <col min="13827" max="13827" width="13.5546875" style="946" customWidth="1"/>
    <col min="13828" max="13828" width="16.88671875" style="946" customWidth="1"/>
    <col min="13829" max="13829" width="12.44140625" style="946" customWidth="1"/>
    <col min="13830" max="13830" width="17.44140625" style="946" customWidth="1"/>
    <col min="13831" max="13831" width="20.5546875" style="946" bestFit="1" customWidth="1"/>
    <col min="13832" max="13832" width="22.5546875" style="946" bestFit="1" customWidth="1"/>
    <col min="13833" max="13833" width="15.44140625" style="946" customWidth="1"/>
    <col min="13834" max="13834" width="8.88671875" style="946" customWidth="1"/>
    <col min="13835" max="13835" width="58.44140625" style="946" customWidth="1"/>
    <col min="13836" max="14064" width="72.44140625" style="946"/>
    <col min="14065" max="14065" width="4.88671875" style="946" customWidth="1"/>
    <col min="14066" max="14066" width="2.44140625" style="946" customWidth="1"/>
    <col min="14067" max="14067" width="4.44140625" style="946" customWidth="1"/>
    <col min="14068" max="14069" width="3.44140625" style="946" customWidth="1"/>
    <col min="14070" max="14070" width="4.88671875" style="946" customWidth="1"/>
    <col min="14071" max="14071" width="7.44140625" style="946" customWidth="1"/>
    <col min="14072" max="14072" width="11.44140625" style="946" customWidth="1"/>
    <col min="14073" max="14073" width="5.5546875" style="946" customWidth="1"/>
    <col min="14074" max="14074" width="47.44140625" style="946" customWidth="1"/>
    <col min="14075" max="14075" width="12.88671875" style="946" customWidth="1"/>
    <col min="14076" max="14076" width="6.44140625" style="946" customWidth="1"/>
    <col min="14077" max="14077" width="14.44140625" style="946" customWidth="1"/>
    <col min="14078" max="14078" width="11.109375" style="946" customWidth="1"/>
    <col min="14079" max="14079" width="16.88671875" style="946" customWidth="1"/>
    <col min="14080" max="14080" width="12.44140625" style="946" customWidth="1"/>
    <col min="14081" max="14081" width="17.5546875" style="946" customWidth="1"/>
    <col min="14082" max="14082" width="22.44140625" style="946" bestFit="1" customWidth="1"/>
    <col min="14083" max="14083" width="13.5546875" style="946" customWidth="1"/>
    <col min="14084" max="14084" width="16.88671875" style="946" customWidth="1"/>
    <col min="14085" max="14085" width="12.44140625" style="946" customWidth="1"/>
    <col min="14086" max="14086" width="17.44140625" style="946" customWidth="1"/>
    <col min="14087" max="14087" width="20.5546875" style="946" bestFit="1" customWidth="1"/>
    <col min="14088" max="14088" width="22.5546875" style="946" bestFit="1" customWidth="1"/>
    <col min="14089" max="14089" width="15.44140625" style="946" customWidth="1"/>
    <col min="14090" max="14090" width="8.88671875" style="946" customWidth="1"/>
    <col min="14091" max="14091" width="58.44140625" style="946" customWidth="1"/>
    <col min="14092" max="14320" width="72.44140625" style="946"/>
    <col min="14321" max="14321" width="4.88671875" style="946" customWidth="1"/>
    <col min="14322" max="14322" width="2.44140625" style="946" customWidth="1"/>
    <col min="14323" max="14323" width="4.44140625" style="946" customWidth="1"/>
    <col min="14324" max="14325" width="3.44140625" style="946" customWidth="1"/>
    <col min="14326" max="14326" width="4.88671875" style="946" customWidth="1"/>
    <col min="14327" max="14327" width="7.44140625" style="946" customWidth="1"/>
    <col min="14328" max="14328" width="11.44140625" style="946" customWidth="1"/>
    <col min="14329" max="14329" width="5.5546875" style="946" customWidth="1"/>
    <col min="14330" max="14330" width="47.44140625" style="946" customWidth="1"/>
    <col min="14331" max="14331" width="12.88671875" style="946" customWidth="1"/>
    <col min="14332" max="14332" width="6.44140625" style="946" customWidth="1"/>
    <col min="14333" max="14333" width="14.44140625" style="946" customWidth="1"/>
    <col min="14334" max="14334" width="11.109375" style="946" customWidth="1"/>
    <col min="14335" max="14335" width="16.88671875" style="946" customWidth="1"/>
    <col min="14336" max="14336" width="12.44140625" style="946" customWidth="1"/>
    <col min="14337" max="14337" width="17.5546875" style="946" customWidth="1"/>
    <col min="14338" max="14338" width="22.44140625" style="946" bestFit="1" customWidth="1"/>
    <col min="14339" max="14339" width="13.5546875" style="946" customWidth="1"/>
    <col min="14340" max="14340" width="16.88671875" style="946" customWidth="1"/>
    <col min="14341" max="14341" width="12.44140625" style="946" customWidth="1"/>
    <col min="14342" max="14342" width="17.44140625" style="946" customWidth="1"/>
    <col min="14343" max="14343" width="20.5546875" style="946" bestFit="1" customWidth="1"/>
    <col min="14344" max="14344" width="22.5546875" style="946" bestFit="1" customWidth="1"/>
    <col min="14345" max="14345" width="15.44140625" style="946" customWidth="1"/>
    <col min="14346" max="14346" width="8.88671875" style="946" customWidth="1"/>
    <col min="14347" max="14347" width="58.44140625" style="946" customWidth="1"/>
    <col min="14348" max="14576" width="72.44140625" style="946"/>
    <col min="14577" max="14577" width="4.88671875" style="946" customWidth="1"/>
    <col min="14578" max="14578" width="2.44140625" style="946" customWidth="1"/>
    <col min="14579" max="14579" width="4.44140625" style="946" customWidth="1"/>
    <col min="14580" max="14581" width="3.44140625" style="946" customWidth="1"/>
    <col min="14582" max="14582" width="4.88671875" style="946" customWidth="1"/>
    <col min="14583" max="14583" width="7.44140625" style="946" customWidth="1"/>
    <col min="14584" max="14584" width="11.44140625" style="946" customWidth="1"/>
    <col min="14585" max="14585" width="5.5546875" style="946" customWidth="1"/>
    <col min="14586" max="14586" width="47.44140625" style="946" customWidth="1"/>
    <col min="14587" max="14587" width="12.88671875" style="946" customWidth="1"/>
    <col min="14588" max="14588" width="6.44140625" style="946" customWidth="1"/>
    <col min="14589" max="14589" width="14.44140625" style="946" customWidth="1"/>
    <col min="14590" max="14590" width="11.109375" style="946" customWidth="1"/>
    <col min="14591" max="14591" width="16.88671875" style="946" customWidth="1"/>
    <col min="14592" max="14592" width="12.44140625" style="946" customWidth="1"/>
    <col min="14593" max="14593" width="17.5546875" style="946" customWidth="1"/>
    <col min="14594" max="14594" width="22.44140625" style="946" bestFit="1" customWidth="1"/>
    <col min="14595" max="14595" width="13.5546875" style="946" customWidth="1"/>
    <col min="14596" max="14596" width="16.88671875" style="946" customWidth="1"/>
    <col min="14597" max="14597" width="12.44140625" style="946" customWidth="1"/>
    <col min="14598" max="14598" width="17.44140625" style="946" customWidth="1"/>
    <col min="14599" max="14599" width="20.5546875" style="946" bestFit="1" customWidth="1"/>
    <col min="14600" max="14600" width="22.5546875" style="946" bestFit="1" customWidth="1"/>
    <col min="14601" max="14601" width="15.44140625" style="946" customWidth="1"/>
    <col min="14602" max="14602" width="8.88671875" style="946" customWidth="1"/>
    <col min="14603" max="14603" width="58.44140625" style="946" customWidth="1"/>
    <col min="14604" max="14832" width="72.44140625" style="946"/>
    <col min="14833" max="14833" width="4.88671875" style="946" customWidth="1"/>
    <col min="14834" max="14834" width="2.44140625" style="946" customWidth="1"/>
    <col min="14835" max="14835" width="4.44140625" style="946" customWidth="1"/>
    <col min="14836" max="14837" width="3.44140625" style="946" customWidth="1"/>
    <col min="14838" max="14838" width="4.88671875" style="946" customWidth="1"/>
    <col min="14839" max="14839" width="7.44140625" style="946" customWidth="1"/>
    <col min="14840" max="14840" width="11.44140625" style="946" customWidth="1"/>
    <col min="14841" max="14841" width="5.5546875" style="946" customWidth="1"/>
    <col min="14842" max="14842" width="47.44140625" style="946" customWidth="1"/>
    <col min="14843" max="14843" width="12.88671875" style="946" customWidth="1"/>
    <col min="14844" max="14844" width="6.44140625" style="946" customWidth="1"/>
    <col min="14845" max="14845" width="14.44140625" style="946" customWidth="1"/>
    <col min="14846" max="14846" width="11.109375" style="946" customWidth="1"/>
    <col min="14847" max="14847" width="16.88671875" style="946" customWidth="1"/>
    <col min="14848" max="14848" width="12.44140625" style="946" customWidth="1"/>
    <col min="14849" max="14849" width="17.5546875" style="946" customWidth="1"/>
    <col min="14850" max="14850" width="22.44140625" style="946" bestFit="1" customWidth="1"/>
    <col min="14851" max="14851" width="13.5546875" style="946" customWidth="1"/>
    <col min="14852" max="14852" width="16.88671875" style="946" customWidth="1"/>
    <col min="14853" max="14853" width="12.44140625" style="946" customWidth="1"/>
    <col min="14854" max="14854" width="17.44140625" style="946" customWidth="1"/>
    <col min="14855" max="14855" width="20.5546875" style="946" bestFit="1" customWidth="1"/>
    <col min="14856" max="14856" width="22.5546875" style="946" bestFit="1" customWidth="1"/>
    <col min="14857" max="14857" width="15.44140625" style="946" customWidth="1"/>
    <col min="14858" max="14858" width="8.88671875" style="946" customWidth="1"/>
    <col min="14859" max="14859" width="58.44140625" style="946" customWidth="1"/>
    <col min="14860" max="15088" width="72.44140625" style="946"/>
    <col min="15089" max="15089" width="4.88671875" style="946" customWidth="1"/>
    <col min="15090" max="15090" width="2.44140625" style="946" customWidth="1"/>
    <col min="15091" max="15091" width="4.44140625" style="946" customWidth="1"/>
    <col min="15092" max="15093" width="3.44140625" style="946" customWidth="1"/>
    <col min="15094" max="15094" width="4.88671875" style="946" customWidth="1"/>
    <col min="15095" max="15095" width="7.44140625" style="946" customWidth="1"/>
    <col min="15096" max="15096" width="11.44140625" style="946" customWidth="1"/>
    <col min="15097" max="15097" width="5.5546875" style="946" customWidth="1"/>
    <col min="15098" max="15098" width="47.44140625" style="946" customWidth="1"/>
    <col min="15099" max="15099" width="12.88671875" style="946" customWidth="1"/>
    <col min="15100" max="15100" width="6.44140625" style="946" customWidth="1"/>
    <col min="15101" max="15101" width="14.44140625" style="946" customWidth="1"/>
    <col min="15102" max="15102" width="11.109375" style="946" customWidth="1"/>
    <col min="15103" max="15103" width="16.88671875" style="946" customWidth="1"/>
    <col min="15104" max="15104" width="12.44140625" style="946" customWidth="1"/>
    <col min="15105" max="15105" width="17.5546875" style="946" customWidth="1"/>
    <col min="15106" max="15106" width="22.44140625" style="946" bestFit="1" customWidth="1"/>
    <col min="15107" max="15107" width="13.5546875" style="946" customWidth="1"/>
    <col min="15108" max="15108" width="16.88671875" style="946" customWidth="1"/>
    <col min="15109" max="15109" width="12.44140625" style="946" customWidth="1"/>
    <col min="15110" max="15110" width="17.44140625" style="946" customWidth="1"/>
    <col min="15111" max="15111" width="20.5546875" style="946" bestFit="1" customWidth="1"/>
    <col min="15112" max="15112" width="22.5546875" style="946" bestFit="1" customWidth="1"/>
    <col min="15113" max="15113" width="15.44140625" style="946" customWidth="1"/>
    <col min="15114" max="15114" width="8.88671875" style="946" customWidth="1"/>
    <col min="15115" max="15115" width="58.44140625" style="946" customWidth="1"/>
    <col min="15116" max="15344" width="72.44140625" style="946"/>
    <col min="15345" max="15345" width="4.88671875" style="946" customWidth="1"/>
    <col min="15346" max="15346" width="2.44140625" style="946" customWidth="1"/>
    <col min="15347" max="15347" width="4.44140625" style="946" customWidth="1"/>
    <col min="15348" max="15349" width="3.44140625" style="946" customWidth="1"/>
    <col min="15350" max="15350" width="4.88671875" style="946" customWidth="1"/>
    <col min="15351" max="15351" width="7.44140625" style="946" customWidth="1"/>
    <col min="15352" max="15352" width="11.44140625" style="946" customWidth="1"/>
    <col min="15353" max="15353" width="5.5546875" style="946" customWidth="1"/>
    <col min="15354" max="15354" width="47.44140625" style="946" customWidth="1"/>
    <col min="15355" max="15355" width="12.88671875" style="946" customWidth="1"/>
    <col min="15356" max="15356" width="6.44140625" style="946" customWidth="1"/>
    <col min="15357" max="15357" width="14.44140625" style="946" customWidth="1"/>
    <col min="15358" max="15358" width="11.109375" style="946" customWidth="1"/>
    <col min="15359" max="15359" width="16.88671875" style="946" customWidth="1"/>
    <col min="15360" max="15360" width="12.44140625" style="946" customWidth="1"/>
    <col min="15361" max="15361" width="17.5546875" style="946" customWidth="1"/>
    <col min="15362" max="15362" width="22.44140625" style="946" bestFit="1" customWidth="1"/>
    <col min="15363" max="15363" width="13.5546875" style="946" customWidth="1"/>
    <col min="15364" max="15364" width="16.88671875" style="946" customWidth="1"/>
    <col min="15365" max="15365" width="12.44140625" style="946" customWidth="1"/>
    <col min="15366" max="15366" width="17.44140625" style="946" customWidth="1"/>
    <col min="15367" max="15367" width="20.5546875" style="946" bestFit="1" customWidth="1"/>
    <col min="15368" max="15368" width="22.5546875" style="946" bestFit="1" customWidth="1"/>
    <col min="15369" max="15369" width="15.44140625" style="946" customWidth="1"/>
    <col min="15370" max="15370" width="8.88671875" style="946" customWidth="1"/>
    <col min="15371" max="15371" width="58.44140625" style="946" customWidth="1"/>
    <col min="15372" max="15600" width="72.44140625" style="946"/>
    <col min="15601" max="15601" width="4.88671875" style="946" customWidth="1"/>
    <col min="15602" max="15602" width="2.44140625" style="946" customWidth="1"/>
    <col min="15603" max="15603" width="4.44140625" style="946" customWidth="1"/>
    <col min="15604" max="15605" width="3.44140625" style="946" customWidth="1"/>
    <col min="15606" max="15606" width="4.88671875" style="946" customWidth="1"/>
    <col min="15607" max="15607" width="7.44140625" style="946" customWidth="1"/>
    <col min="15608" max="15608" width="11.44140625" style="946" customWidth="1"/>
    <col min="15609" max="15609" width="5.5546875" style="946" customWidth="1"/>
    <col min="15610" max="15610" width="47.44140625" style="946" customWidth="1"/>
    <col min="15611" max="15611" width="12.88671875" style="946" customWidth="1"/>
    <col min="15612" max="15612" width="6.44140625" style="946" customWidth="1"/>
    <col min="15613" max="15613" width="14.44140625" style="946" customWidth="1"/>
    <col min="15614" max="15614" width="11.109375" style="946" customWidth="1"/>
    <col min="15615" max="15615" width="16.88671875" style="946" customWidth="1"/>
    <col min="15616" max="15616" width="12.44140625" style="946" customWidth="1"/>
    <col min="15617" max="15617" width="17.5546875" style="946" customWidth="1"/>
    <col min="15618" max="15618" width="22.44140625" style="946" bestFit="1" customWidth="1"/>
    <col min="15619" max="15619" width="13.5546875" style="946" customWidth="1"/>
    <col min="15620" max="15620" width="16.88671875" style="946" customWidth="1"/>
    <col min="15621" max="15621" width="12.44140625" style="946" customWidth="1"/>
    <col min="15622" max="15622" width="17.44140625" style="946" customWidth="1"/>
    <col min="15623" max="15623" width="20.5546875" style="946" bestFit="1" customWidth="1"/>
    <col min="15624" max="15624" width="22.5546875" style="946" bestFit="1" customWidth="1"/>
    <col min="15625" max="15625" width="15.44140625" style="946" customWidth="1"/>
    <col min="15626" max="15626" width="8.88671875" style="946" customWidth="1"/>
    <col min="15627" max="15627" width="58.44140625" style="946" customWidth="1"/>
    <col min="15628" max="15856" width="72.44140625" style="946"/>
    <col min="15857" max="15857" width="4.88671875" style="946" customWidth="1"/>
    <col min="15858" max="15858" width="2.44140625" style="946" customWidth="1"/>
    <col min="15859" max="15859" width="4.44140625" style="946" customWidth="1"/>
    <col min="15860" max="15861" width="3.44140625" style="946" customWidth="1"/>
    <col min="15862" max="15862" width="4.88671875" style="946" customWidth="1"/>
    <col min="15863" max="15863" width="7.44140625" style="946" customWidth="1"/>
    <col min="15864" max="15864" width="11.44140625" style="946" customWidth="1"/>
    <col min="15865" max="15865" width="5.5546875" style="946" customWidth="1"/>
    <col min="15866" max="15866" width="47.44140625" style="946" customWidth="1"/>
    <col min="15867" max="15867" width="12.88671875" style="946" customWidth="1"/>
    <col min="15868" max="15868" width="6.44140625" style="946" customWidth="1"/>
    <col min="15869" max="15869" width="14.44140625" style="946" customWidth="1"/>
    <col min="15870" max="15870" width="11.109375" style="946" customWidth="1"/>
    <col min="15871" max="15871" width="16.88671875" style="946" customWidth="1"/>
    <col min="15872" max="15872" width="12.44140625" style="946" customWidth="1"/>
    <col min="15873" max="15873" width="17.5546875" style="946" customWidth="1"/>
    <col min="15874" max="15874" width="22.44140625" style="946" bestFit="1" customWidth="1"/>
    <col min="15875" max="15875" width="13.5546875" style="946" customWidth="1"/>
    <col min="15876" max="15876" width="16.88671875" style="946" customWidth="1"/>
    <col min="15877" max="15877" width="12.44140625" style="946" customWidth="1"/>
    <col min="15878" max="15878" width="17.44140625" style="946" customWidth="1"/>
    <col min="15879" max="15879" width="20.5546875" style="946" bestFit="1" customWidth="1"/>
    <col min="15880" max="15880" width="22.5546875" style="946" bestFit="1" customWidth="1"/>
    <col min="15881" max="15881" width="15.44140625" style="946" customWidth="1"/>
    <col min="15882" max="15882" width="8.88671875" style="946" customWidth="1"/>
    <col min="15883" max="15883" width="58.44140625" style="946" customWidth="1"/>
    <col min="15884" max="16112" width="72.44140625" style="946"/>
    <col min="16113" max="16113" width="4.88671875" style="946" customWidth="1"/>
    <col min="16114" max="16114" width="2.44140625" style="946" customWidth="1"/>
    <col min="16115" max="16115" width="4.44140625" style="946" customWidth="1"/>
    <col min="16116" max="16117" width="3.44140625" style="946" customWidth="1"/>
    <col min="16118" max="16118" width="4.88671875" style="946" customWidth="1"/>
    <col min="16119" max="16119" width="7.44140625" style="946" customWidth="1"/>
    <col min="16120" max="16120" width="11.44140625" style="946" customWidth="1"/>
    <col min="16121" max="16121" width="5.5546875" style="946" customWidth="1"/>
    <col min="16122" max="16122" width="47.44140625" style="946" customWidth="1"/>
    <col min="16123" max="16123" width="12.88671875" style="946" customWidth="1"/>
    <col min="16124" max="16124" width="6.44140625" style="946" customWidth="1"/>
    <col min="16125" max="16125" width="14.44140625" style="946" customWidth="1"/>
    <col min="16126" max="16126" width="11.109375" style="946" customWidth="1"/>
    <col min="16127" max="16127" width="16.88671875" style="946" customWidth="1"/>
    <col min="16128" max="16128" width="12.44140625" style="946" customWidth="1"/>
    <col min="16129" max="16129" width="17.5546875" style="946" customWidth="1"/>
    <col min="16130" max="16130" width="22.44140625" style="946" bestFit="1" customWidth="1"/>
    <col min="16131" max="16131" width="13.5546875" style="946" customWidth="1"/>
    <col min="16132" max="16132" width="16.88671875" style="946" customWidth="1"/>
    <col min="16133" max="16133" width="12.44140625" style="946" customWidth="1"/>
    <col min="16134" max="16134" width="17.44140625" style="946" customWidth="1"/>
    <col min="16135" max="16135" width="20.5546875" style="946" bestFit="1" customWidth="1"/>
    <col min="16136" max="16136" width="22.5546875" style="946" bestFit="1" customWidth="1"/>
    <col min="16137" max="16137" width="15.44140625" style="946" customWidth="1"/>
    <col min="16138" max="16138" width="8.88671875" style="946" customWidth="1"/>
    <col min="16139" max="16139" width="58.44140625" style="946" customWidth="1"/>
    <col min="16140" max="16384" width="72.44140625" style="946"/>
  </cols>
  <sheetData>
    <row r="1" spans="2:18" ht="17.25" customHeight="1" thickBot="1"/>
    <row r="2" spans="2:18" ht="18.75" customHeight="1">
      <c r="B2" s="1919" t="s">
        <v>1135</v>
      </c>
      <c r="C2" s="1920"/>
      <c r="D2" s="1920"/>
      <c r="E2" s="1920"/>
      <c r="F2" s="1921"/>
      <c r="G2" s="948"/>
      <c r="H2" s="948"/>
      <c r="I2" s="948"/>
      <c r="J2" s="948"/>
      <c r="K2" s="949"/>
      <c r="L2" s="948"/>
      <c r="M2" s="948"/>
      <c r="N2" s="948"/>
      <c r="O2" s="948"/>
      <c r="P2" s="948"/>
      <c r="Q2" s="948"/>
      <c r="R2" s="950"/>
    </row>
    <row r="3" spans="2:18" ht="37.5" customHeight="1">
      <c r="B3" s="1922"/>
      <c r="C3" s="1923"/>
      <c r="D3" s="1923"/>
      <c r="E3" s="1923"/>
      <c r="F3" s="1924"/>
      <c r="G3" s="1928" t="s">
        <v>1136</v>
      </c>
      <c r="H3" s="1929"/>
      <c r="I3" s="1929"/>
      <c r="J3" s="1929"/>
      <c r="K3" s="1929"/>
      <c r="L3" s="1929"/>
      <c r="M3" s="1929"/>
      <c r="N3" s="1929"/>
      <c r="O3" s="1929"/>
      <c r="P3" s="951"/>
      <c r="Q3" s="951"/>
      <c r="R3" s="952"/>
    </row>
    <row r="4" spans="2:18" ht="37.5" customHeight="1">
      <c r="B4" s="1922"/>
      <c r="C4" s="1923"/>
      <c r="D4" s="1923"/>
      <c r="E4" s="1923"/>
      <c r="F4" s="1924"/>
      <c r="G4" s="1929"/>
      <c r="H4" s="1929"/>
      <c r="I4" s="1929"/>
      <c r="J4" s="1929"/>
      <c r="K4" s="1929"/>
      <c r="L4" s="1929"/>
      <c r="M4" s="1929"/>
      <c r="N4" s="1929"/>
      <c r="O4" s="1929"/>
      <c r="P4" s="951"/>
      <c r="Q4" s="951"/>
      <c r="R4" s="952"/>
    </row>
    <row r="5" spans="2:18" ht="37.200000000000003" customHeight="1" thickBot="1">
      <c r="B5" s="1925"/>
      <c r="C5" s="1926"/>
      <c r="D5" s="1926"/>
      <c r="E5" s="1926"/>
      <c r="F5" s="1927"/>
      <c r="G5" s="953" t="s">
        <v>1058</v>
      </c>
      <c r="H5" s="953"/>
      <c r="I5" s="954"/>
      <c r="J5" s="954"/>
      <c r="K5" s="954"/>
      <c r="L5" s="954"/>
      <c r="M5" s="954"/>
      <c r="N5" s="954"/>
      <c r="O5" s="954"/>
      <c r="P5" s="954"/>
      <c r="Q5" s="954"/>
      <c r="R5" s="955"/>
    </row>
    <row r="6" spans="2:18" ht="21.6" customHeight="1">
      <c r="B6" s="1930" t="s">
        <v>1137</v>
      </c>
      <c r="C6" s="1931"/>
      <c r="D6" s="1931"/>
      <c r="E6" s="1931"/>
      <c r="F6" s="1931"/>
      <c r="G6" s="1931"/>
      <c r="H6" s="1931"/>
      <c r="I6" s="1931"/>
      <c r="J6" s="1931"/>
      <c r="K6" s="1932"/>
      <c r="L6" s="1930" t="s">
        <v>1060</v>
      </c>
      <c r="M6" s="1931"/>
      <c r="N6" s="1939"/>
      <c r="O6" s="1944" t="s">
        <v>1061</v>
      </c>
      <c r="P6" s="1947" t="s">
        <v>1062</v>
      </c>
      <c r="Q6" s="1948"/>
      <c r="R6" s="1949"/>
    </row>
    <row r="7" spans="2:18" ht="65.25" customHeight="1">
      <c r="B7" s="1933"/>
      <c r="C7" s="1934"/>
      <c r="D7" s="1934"/>
      <c r="E7" s="1934"/>
      <c r="F7" s="1934"/>
      <c r="G7" s="1934"/>
      <c r="H7" s="1934"/>
      <c r="I7" s="1934"/>
      <c r="J7" s="1934"/>
      <c r="K7" s="1935"/>
      <c r="L7" s="1933"/>
      <c r="M7" s="1934"/>
      <c r="N7" s="1940"/>
      <c r="O7" s="1945"/>
      <c r="P7" s="1950"/>
      <c r="Q7" s="1951"/>
      <c r="R7" s="1952"/>
    </row>
    <row r="8" spans="2:18" ht="111.75" customHeight="1" thickBot="1">
      <c r="B8" s="1933"/>
      <c r="C8" s="1934"/>
      <c r="D8" s="1934"/>
      <c r="E8" s="1934"/>
      <c r="F8" s="1934"/>
      <c r="G8" s="1934"/>
      <c r="H8" s="1934"/>
      <c r="I8" s="1934"/>
      <c r="J8" s="1934"/>
      <c r="K8" s="1935"/>
      <c r="L8" s="1941"/>
      <c r="M8" s="1942"/>
      <c r="N8" s="1943"/>
      <c r="O8" s="1945"/>
      <c r="P8" s="1953" t="s">
        <v>1063</v>
      </c>
      <c r="Q8" s="1953" t="s">
        <v>1064</v>
      </c>
      <c r="R8" s="1953" t="s">
        <v>1055</v>
      </c>
    </row>
    <row r="9" spans="2:18" ht="144" customHeight="1" thickBot="1">
      <c r="B9" s="1933"/>
      <c r="C9" s="1934"/>
      <c r="D9" s="1934"/>
      <c r="E9" s="1934"/>
      <c r="F9" s="1934"/>
      <c r="G9" s="1934"/>
      <c r="H9" s="1934"/>
      <c r="I9" s="1934"/>
      <c r="J9" s="1934"/>
      <c r="K9" s="1935"/>
      <c r="L9" s="956" t="s">
        <v>1065</v>
      </c>
      <c r="M9" s="957" t="s">
        <v>1064</v>
      </c>
      <c r="N9" s="958" t="s">
        <v>1055</v>
      </c>
      <c r="O9" s="1946"/>
      <c r="P9" s="1954"/>
      <c r="Q9" s="1954"/>
      <c r="R9" s="1954"/>
    </row>
    <row r="10" spans="2:18" s="964" customFormat="1" ht="51.75" customHeight="1" thickBot="1">
      <c r="B10" s="1936"/>
      <c r="C10" s="1937"/>
      <c r="D10" s="1937"/>
      <c r="E10" s="1937"/>
      <c r="F10" s="1937"/>
      <c r="G10" s="1937"/>
      <c r="H10" s="1937"/>
      <c r="I10" s="1937"/>
      <c r="J10" s="1937"/>
      <c r="K10" s="1938"/>
      <c r="L10" s="959" t="s">
        <v>1138</v>
      </c>
      <c r="M10" s="960" t="s">
        <v>1139</v>
      </c>
      <c r="N10" s="961" t="s">
        <v>1140</v>
      </c>
      <c r="O10" s="962" t="s">
        <v>1141</v>
      </c>
      <c r="P10" s="963" t="s">
        <v>1142</v>
      </c>
      <c r="Q10" s="963" t="s">
        <v>1143</v>
      </c>
      <c r="R10" s="963" t="s">
        <v>1144</v>
      </c>
    </row>
    <row r="11" spans="2:18" ht="30" customHeight="1" thickBot="1">
      <c r="B11" s="965"/>
      <c r="C11" s="966"/>
      <c r="D11" s="966"/>
      <c r="E11" s="966"/>
      <c r="F11" s="966"/>
      <c r="G11" s="966"/>
      <c r="H11" s="967"/>
      <c r="I11" s="967"/>
      <c r="J11" s="967"/>
      <c r="K11" s="1904" t="s">
        <v>916</v>
      </c>
      <c r="L11" s="1912"/>
      <c r="M11" s="1912"/>
      <c r="N11" s="1896">
        <f>+L11+M11</f>
        <v>0</v>
      </c>
      <c r="O11" s="1913"/>
      <c r="P11" s="1913"/>
      <c r="Q11" s="1913"/>
      <c r="R11" s="1914"/>
    </row>
    <row r="12" spans="2:18" ht="30" customHeight="1" thickBot="1">
      <c r="B12" s="968"/>
      <c r="C12" s="969" t="s">
        <v>1073</v>
      </c>
      <c r="D12" s="970"/>
      <c r="E12" s="966" t="s">
        <v>1074</v>
      </c>
      <c r="F12" s="966"/>
      <c r="G12" s="971"/>
      <c r="H12" s="1363"/>
      <c r="I12" s="1363"/>
      <c r="J12" s="1363"/>
      <c r="K12" s="1904"/>
      <c r="L12" s="1912"/>
      <c r="M12" s="1912"/>
      <c r="N12" s="1896"/>
      <c r="O12" s="1915"/>
      <c r="P12" s="1915"/>
      <c r="Q12" s="1915"/>
      <c r="R12" s="1916"/>
    </row>
    <row r="13" spans="2:18" ht="30" customHeight="1" thickBot="1">
      <c r="B13" s="968"/>
      <c r="C13" s="969"/>
      <c r="D13" s="970"/>
      <c r="E13" s="966" t="s">
        <v>1075</v>
      </c>
      <c r="F13" s="966"/>
      <c r="G13" s="971"/>
      <c r="H13" s="1363"/>
      <c r="I13" s="1363"/>
      <c r="J13" s="1363"/>
      <c r="K13" s="1904"/>
      <c r="L13" s="1912"/>
      <c r="M13" s="1912"/>
      <c r="N13" s="1896"/>
      <c r="O13" s="1915"/>
      <c r="P13" s="1915"/>
      <c r="Q13" s="1915"/>
      <c r="R13" s="1916"/>
    </row>
    <row r="14" spans="2:18" ht="30" customHeight="1" thickBot="1">
      <c r="B14" s="968"/>
      <c r="C14" s="969"/>
      <c r="D14" s="970"/>
      <c r="E14" s="972" t="s">
        <v>1076</v>
      </c>
      <c r="F14" s="971"/>
      <c r="G14" s="973"/>
      <c r="H14" s="972"/>
      <c r="I14" s="972"/>
      <c r="J14" s="972"/>
      <c r="K14" s="1904"/>
      <c r="L14" s="1912"/>
      <c r="M14" s="1912"/>
      <c r="N14" s="1896"/>
      <c r="O14" s="1915"/>
      <c r="P14" s="1915"/>
      <c r="Q14" s="1915"/>
      <c r="R14" s="1916"/>
    </row>
    <row r="15" spans="2:18" ht="30" customHeight="1" thickBot="1">
      <c r="B15" s="968"/>
      <c r="C15" s="969"/>
      <c r="D15" s="970"/>
      <c r="E15" s="972" t="s">
        <v>1077</v>
      </c>
      <c r="F15" s="971"/>
      <c r="G15" s="973"/>
      <c r="H15" s="972"/>
      <c r="I15" s="972"/>
      <c r="J15" s="972"/>
      <c r="K15" s="1904"/>
      <c r="L15" s="1912"/>
      <c r="M15" s="1912"/>
      <c r="N15" s="1896"/>
      <c r="O15" s="1915"/>
      <c r="P15" s="1915"/>
      <c r="Q15" s="1915"/>
      <c r="R15" s="1916"/>
    </row>
    <row r="16" spans="2:18" ht="30" customHeight="1" thickBot="1">
      <c r="B16" s="968"/>
      <c r="C16" s="969"/>
      <c r="D16" s="970"/>
      <c r="E16" s="972"/>
      <c r="F16" s="971"/>
      <c r="G16" s="973"/>
      <c r="H16" s="972"/>
      <c r="I16" s="972"/>
      <c r="J16" s="972"/>
      <c r="K16" s="1904"/>
      <c r="L16" s="1912"/>
      <c r="M16" s="1912"/>
      <c r="N16" s="1896"/>
      <c r="O16" s="1915"/>
      <c r="P16" s="1915"/>
      <c r="Q16" s="1915"/>
      <c r="R16" s="1916"/>
    </row>
    <row r="17" spans="2:18" ht="30" customHeight="1" thickBot="1">
      <c r="B17" s="968"/>
      <c r="C17" s="970"/>
      <c r="D17" s="966"/>
      <c r="E17" s="972"/>
      <c r="F17" s="973"/>
      <c r="G17" s="973"/>
      <c r="H17" s="972"/>
      <c r="I17" s="972"/>
      <c r="J17" s="972"/>
      <c r="K17" s="1904"/>
      <c r="L17" s="1912"/>
      <c r="M17" s="1912"/>
      <c r="N17" s="1896"/>
      <c r="O17" s="1917"/>
      <c r="P17" s="1917"/>
      <c r="Q17" s="1917"/>
      <c r="R17" s="1918"/>
    </row>
    <row r="18" spans="2:18" ht="30" customHeight="1" thickBot="1">
      <c r="B18" s="968"/>
      <c r="C18" s="974" t="s">
        <v>1078</v>
      </c>
      <c r="D18" s="966"/>
      <c r="E18" s="967" t="s">
        <v>1079</v>
      </c>
      <c r="F18" s="967"/>
      <c r="G18" s="967"/>
      <c r="H18" s="967"/>
      <c r="I18" s="967"/>
      <c r="J18" s="967"/>
      <c r="K18" s="1904" t="s">
        <v>918</v>
      </c>
      <c r="L18" s="1905"/>
      <c r="M18" s="1905"/>
      <c r="N18" s="1898">
        <f>+L18+M18</f>
        <v>0</v>
      </c>
      <c r="O18" s="1913"/>
      <c r="P18" s="1913"/>
      <c r="Q18" s="1913"/>
      <c r="R18" s="1914"/>
    </row>
    <row r="19" spans="2:18" ht="30" customHeight="1" thickBot="1">
      <c r="B19" s="968"/>
      <c r="C19" s="975"/>
      <c r="D19" s="966"/>
      <c r="E19" s="967" t="s">
        <v>1080</v>
      </c>
      <c r="F19" s="967"/>
      <c r="G19" s="967"/>
      <c r="H19" s="967"/>
      <c r="I19" s="967"/>
      <c r="J19" s="967"/>
      <c r="K19" s="1904"/>
      <c r="L19" s="1905"/>
      <c r="M19" s="1905"/>
      <c r="N19" s="1898"/>
      <c r="O19" s="1915"/>
      <c r="P19" s="1915"/>
      <c r="Q19" s="1915"/>
      <c r="R19" s="1916"/>
    </row>
    <row r="20" spans="2:18" ht="30" customHeight="1" thickBot="1">
      <c r="B20" s="968"/>
      <c r="C20" s="975"/>
      <c r="D20" s="966"/>
      <c r="E20" s="967" t="s">
        <v>1081</v>
      </c>
      <c r="F20" s="967"/>
      <c r="G20" s="967"/>
      <c r="H20" s="967"/>
      <c r="I20" s="967"/>
      <c r="J20" s="967"/>
      <c r="K20" s="1904"/>
      <c r="L20" s="1905"/>
      <c r="M20" s="1905"/>
      <c r="N20" s="1898"/>
      <c r="O20" s="1915"/>
      <c r="P20" s="1915"/>
      <c r="Q20" s="1915"/>
      <c r="R20" s="1916"/>
    </row>
    <row r="21" spans="2:18" ht="30" customHeight="1" thickBot="1">
      <c r="B21" s="968"/>
      <c r="C21" s="975"/>
      <c r="D21" s="966"/>
      <c r="E21" s="972" t="s">
        <v>1082</v>
      </c>
      <c r="F21" s="967"/>
      <c r="G21" s="967"/>
      <c r="H21" s="967"/>
      <c r="I21" s="967"/>
      <c r="J21" s="967"/>
      <c r="K21" s="1904"/>
      <c r="L21" s="1905"/>
      <c r="M21" s="1905"/>
      <c r="N21" s="1898"/>
      <c r="O21" s="1915"/>
      <c r="P21" s="1915"/>
      <c r="Q21" s="1915"/>
      <c r="R21" s="1916"/>
    </row>
    <row r="22" spans="2:18" ht="30" customHeight="1" thickBot="1">
      <c r="B22" s="968"/>
      <c r="C22" s="966"/>
      <c r="D22" s="966"/>
      <c r="E22" s="972" t="s">
        <v>1083</v>
      </c>
      <c r="F22" s="972"/>
      <c r="G22" s="972"/>
      <c r="H22" s="972"/>
      <c r="I22" s="972"/>
      <c r="J22" s="972"/>
      <c r="K22" s="1904"/>
      <c r="L22" s="1905"/>
      <c r="M22" s="1905"/>
      <c r="N22" s="1898"/>
      <c r="O22" s="1915"/>
      <c r="P22" s="1915"/>
      <c r="Q22" s="1915"/>
      <c r="R22" s="1916"/>
    </row>
    <row r="23" spans="2:18" ht="30" customHeight="1" thickBot="1">
      <c r="B23" s="968"/>
      <c r="C23" s="966"/>
      <c r="D23" s="966"/>
      <c r="E23" s="972" t="s">
        <v>1084</v>
      </c>
      <c r="F23" s="972"/>
      <c r="G23" s="972"/>
      <c r="H23" s="972"/>
      <c r="I23" s="972"/>
      <c r="J23" s="972"/>
      <c r="K23" s="1904"/>
      <c r="L23" s="1905"/>
      <c r="M23" s="1905"/>
      <c r="N23" s="1898"/>
      <c r="O23" s="1915"/>
      <c r="P23" s="1915"/>
      <c r="Q23" s="1915"/>
      <c r="R23" s="1916"/>
    </row>
    <row r="24" spans="2:18" ht="30" customHeight="1" thickBot="1">
      <c r="B24" s="968"/>
      <c r="C24" s="966"/>
      <c r="D24" s="966"/>
      <c r="E24" s="966"/>
      <c r="F24" s="972"/>
      <c r="G24" s="972"/>
      <c r="H24" s="972"/>
      <c r="I24" s="972"/>
      <c r="J24" s="972"/>
      <c r="K24" s="1904"/>
      <c r="L24" s="1905"/>
      <c r="M24" s="1905"/>
      <c r="N24" s="1898"/>
      <c r="O24" s="1917"/>
      <c r="P24" s="1917"/>
      <c r="Q24" s="1917"/>
      <c r="R24" s="1918"/>
    </row>
    <row r="25" spans="2:18" ht="32.25" customHeight="1" thickBot="1">
      <c r="B25" s="968"/>
      <c r="C25" s="975" t="s">
        <v>1085</v>
      </c>
      <c r="D25" s="970"/>
      <c r="E25" s="976" t="s">
        <v>1086</v>
      </c>
      <c r="F25" s="1362"/>
      <c r="G25" s="1362"/>
      <c r="H25" s="1362"/>
      <c r="I25" s="1362"/>
      <c r="J25" s="1362"/>
      <c r="K25" s="1904" t="s">
        <v>987</v>
      </c>
      <c r="L25" s="1905"/>
      <c r="M25" s="1905"/>
      <c r="N25" s="1898">
        <f>+L25+M25</f>
        <v>0</v>
      </c>
      <c r="O25" s="1906"/>
      <c r="P25" s="1907"/>
      <c r="Q25" s="1907"/>
      <c r="R25" s="1898">
        <f>+P25+Q25</f>
        <v>0</v>
      </c>
    </row>
    <row r="26" spans="2:18" ht="32.25" customHeight="1" thickBot="1">
      <c r="B26" s="968"/>
      <c r="C26" s="970"/>
      <c r="D26" s="970"/>
      <c r="E26" s="977" t="s">
        <v>1087</v>
      </c>
      <c r="F26" s="970"/>
      <c r="G26" s="970"/>
      <c r="H26" s="970"/>
      <c r="I26" s="970"/>
      <c r="J26" s="970"/>
      <c r="K26" s="1904"/>
      <c r="L26" s="1905"/>
      <c r="M26" s="1905"/>
      <c r="N26" s="1898"/>
      <c r="O26" s="1906"/>
      <c r="P26" s="1907"/>
      <c r="Q26" s="1907"/>
      <c r="R26" s="1898"/>
    </row>
    <row r="27" spans="2:18" ht="32.25" customHeight="1" thickBot="1">
      <c r="B27" s="968"/>
      <c r="C27" s="970"/>
      <c r="D27" s="970"/>
      <c r="E27" s="977"/>
      <c r="F27" s="970"/>
      <c r="G27" s="966"/>
      <c r="H27" s="966"/>
      <c r="I27" s="970"/>
      <c r="J27" s="970"/>
      <c r="K27" s="1904"/>
      <c r="L27" s="1905"/>
      <c r="M27" s="1905"/>
      <c r="N27" s="1898"/>
      <c r="O27" s="1906"/>
      <c r="P27" s="1907"/>
      <c r="Q27" s="1907"/>
      <c r="R27" s="1898"/>
    </row>
    <row r="28" spans="2:18" ht="32.25" customHeight="1" thickBot="1">
      <c r="B28" s="968"/>
      <c r="C28" s="970"/>
      <c r="D28" s="970"/>
      <c r="E28" s="976" t="s">
        <v>1088</v>
      </c>
      <c r="F28" s="966"/>
      <c r="G28" s="976" t="s">
        <v>1089</v>
      </c>
      <c r="H28" s="976"/>
      <c r="I28" s="970"/>
      <c r="J28" s="970"/>
      <c r="K28" s="1904"/>
      <c r="L28" s="1905"/>
      <c r="M28" s="1905"/>
      <c r="N28" s="1898"/>
      <c r="O28" s="1906"/>
      <c r="P28" s="1907"/>
      <c r="Q28" s="1907"/>
      <c r="R28" s="1898"/>
    </row>
    <row r="29" spans="2:18" ht="32.25" customHeight="1" thickBot="1">
      <c r="B29" s="968"/>
      <c r="C29" s="970"/>
      <c r="D29" s="970"/>
      <c r="E29" s="976"/>
      <c r="F29" s="966"/>
      <c r="G29" s="978" t="s">
        <v>1090</v>
      </c>
      <c r="H29" s="977"/>
      <c r="I29" s="970"/>
      <c r="J29" s="970"/>
      <c r="K29" s="1904"/>
      <c r="L29" s="1905"/>
      <c r="M29" s="1905"/>
      <c r="N29" s="1898"/>
      <c r="O29" s="1906"/>
      <c r="P29" s="1907"/>
      <c r="Q29" s="1907"/>
      <c r="R29" s="1898"/>
    </row>
    <row r="30" spans="2:18" ht="32.25" customHeight="1" thickBot="1">
      <c r="B30" s="968"/>
      <c r="C30" s="970"/>
      <c r="D30" s="970"/>
      <c r="E30" s="976"/>
      <c r="F30" s="966"/>
      <c r="G30" s="978"/>
      <c r="H30" s="977"/>
      <c r="I30" s="970"/>
      <c r="J30" s="970"/>
      <c r="K30" s="1904"/>
      <c r="L30" s="1905"/>
      <c r="M30" s="1905"/>
      <c r="N30" s="1898"/>
      <c r="O30" s="1906"/>
      <c r="P30" s="1907"/>
      <c r="Q30" s="1907"/>
      <c r="R30" s="1898"/>
    </row>
    <row r="31" spans="2:18" ht="32.25" customHeight="1" thickBot="1">
      <c r="B31" s="968"/>
      <c r="C31" s="970"/>
      <c r="D31" s="970"/>
      <c r="E31" s="976"/>
      <c r="F31" s="966"/>
      <c r="G31" s="978"/>
      <c r="H31" s="977"/>
      <c r="I31" s="970"/>
      <c r="J31" s="970"/>
      <c r="K31" s="1904"/>
      <c r="L31" s="1905"/>
      <c r="M31" s="1905"/>
      <c r="N31" s="1898"/>
      <c r="O31" s="1906"/>
      <c r="P31" s="1907"/>
      <c r="Q31" s="1907"/>
      <c r="R31" s="1898"/>
    </row>
    <row r="32" spans="2:18" ht="32.25" customHeight="1" thickBot="1">
      <c r="B32" s="968"/>
      <c r="C32" s="970"/>
      <c r="D32" s="970"/>
      <c r="E32" s="976" t="s">
        <v>1091</v>
      </c>
      <c r="F32" s="966"/>
      <c r="G32" s="976" t="s">
        <v>1092</v>
      </c>
      <c r="H32" s="976"/>
      <c r="I32" s="970"/>
      <c r="J32" s="970"/>
      <c r="K32" s="1904" t="s">
        <v>990</v>
      </c>
      <c r="L32" s="1905"/>
      <c r="M32" s="1905"/>
      <c r="N32" s="1898">
        <f>+L32+M32</f>
        <v>0</v>
      </c>
      <c r="O32" s="1906"/>
      <c r="P32" s="1907"/>
      <c r="Q32" s="1907"/>
      <c r="R32" s="1898">
        <f>+P32+Q32</f>
        <v>0</v>
      </c>
    </row>
    <row r="33" spans="2:18" ht="32.25" customHeight="1" thickBot="1">
      <c r="B33" s="968"/>
      <c r="C33" s="970"/>
      <c r="D33" s="970"/>
      <c r="E33" s="966"/>
      <c r="F33" s="966"/>
      <c r="G33" s="978" t="s">
        <v>1093</v>
      </c>
      <c r="H33" s="977"/>
      <c r="I33" s="970"/>
      <c r="J33" s="970"/>
      <c r="K33" s="1904"/>
      <c r="L33" s="1905"/>
      <c r="M33" s="1905"/>
      <c r="N33" s="1898"/>
      <c r="O33" s="1906"/>
      <c r="P33" s="1907"/>
      <c r="Q33" s="1907"/>
      <c r="R33" s="1898"/>
    </row>
    <row r="34" spans="2:18" ht="32.25" customHeight="1" thickBot="1">
      <c r="B34" s="968"/>
      <c r="C34" s="970"/>
      <c r="D34" s="970"/>
      <c r="E34" s="966"/>
      <c r="F34" s="966"/>
      <c r="G34" s="978"/>
      <c r="H34" s="977"/>
      <c r="I34" s="970"/>
      <c r="J34" s="970"/>
      <c r="K34" s="1904"/>
      <c r="L34" s="1905"/>
      <c r="M34" s="1905"/>
      <c r="N34" s="1898"/>
      <c r="O34" s="1906"/>
      <c r="P34" s="1907"/>
      <c r="Q34" s="1907"/>
      <c r="R34" s="1898"/>
    </row>
    <row r="35" spans="2:18" ht="32.25" customHeight="1" thickBot="1">
      <c r="B35" s="968"/>
      <c r="C35" s="970"/>
      <c r="D35" s="970"/>
      <c r="E35" s="966"/>
      <c r="F35" s="966"/>
      <c r="G35" s="979" t="s">
        <v>778</v>
      </c>
      <c r="H35" s="976" t="s">
        <v>1094</v>
      </c>
      <c r="I35" s="970"/>
      <c r="J35" s="970"/>
      <c r="K35" s="1904"/>
      <c r="L35" s="1905"/>
      <c r="M35" s="1905"/>
      <c r="N35" s="1898"/>
      <c r="O35" s="1906"/>
      <c r="P35" s="1907"/>
      <c r="Q35" s="1907"/>
      <c r="R35" s="1898"/>
    </row>
    <row r="36" spans="2:18" ht="32.25" customHeight="1" thickBot="1">
      <c r="B36" s="968"/>
      <c r="C36" s="970"/>
      <c r="D36" s="970"/>
      <c r="E36" s="966"/>
      <c r="F36" s="966"/>
      <c r="G36" s="979"/>
      <c r="H36" s="976" t="s">
        <v>1095</v>
      </c>
      <c r="I36" s="970"/>
      <c r="J36" s="970"/>
      <c r="K36" s="1904"/>
      <c r="L36" s="1905"/>
      <c r="M36" s="1905"/>
      <c r="N36" s="1898"/>
      <c r="O36" s="1906"/>
      <c r="P36" s="1907"/>
      <c r="Q36" s="1907"/>
      <c r="R36" s="1898"/>
    </row>
    <row r="37" spans="2:18" ht="32.25" customHeight="1" thickBot="1">
      <c r="B37" s="968"/>
      <c r="C37" s="970"/>
      <c r="D37" s="970"/>
      <c r="E37" s="966"/>
      <c r="F37" s="966"/>
      <c r="G37" s="980"/>
      <c r="H37" s="981" t="s">
        <v>1096</v>
      </c>
      <c r="I37" s="970"/>
      <c r="J37" s="970"/>
      <c r="K37" s="1904"/>
      <c r="L37" s="1905"/>
      <c r="M37" s="1905"/>
      <c r="N37" s="1898"/>
      <c r="O37" s="1906"/>
      <c r="P37" s="1907"/>
      <c r="Q37" s="1907"/>
      <c r="R37" s="1898"/>
    </row>
    <row r="38" spans="2:18" ht="32.25" customHeight="1" thickBot="1">
      <c r="B38" s="968"/>
      <c r="C38" s="970"/>
      <c r="D38" s="970"/>
      <c r="E38" s="966"/>
      <c r="F38" s="966"/>
      <c r="G38" s="980"/>
      <c r="H38" s="981" t="s">
        <v>1097</v>
      </c>
      <c r="I38" s="970"/>
      <c r="J38" s="970"/>
      <c r="K38" s="1904"/>
      <c r="L38" s="1905"/>
      <c r="M38" s="1905"/>
      <c r="N38" s="1898"/>
      <c r="O38" s="1906"/>
      <c r="P38" s="1907"/>
      <c r="Q38" s="1907"/>
      <c r="R38" s="1898"/>
    </row>
    <row r="39" spans="2:18" ht="32.25" customHeight="1" thickBot="1">
      <c r="B39" s="968"/>
      <c r="C39" s="970"/>
      <c r="D39" s="970"/>
      <c r="E39" s="970"/>
      <c r="F39" s="970"/>
      <c r="G39" s="980"/>
      <c r="H39" s="981"/>
      <c r="I39" s="970"/>
      <c r="J39" s="970"/>
      <c r="K39" s="1904" t="s">
        <v>993</v>
      </c>
      <c r="L39" s="1905"/>
      <c r="M39" s="1905"/>
      <c r="N39" s="1898">
        <f>+L39+M39</f>
        <v>0</v>
      </c>
      <c r="O39" s="1906"/>
      <c r="P39" s="1907"/>
      <c r="Q39" s="1907"/>
      <c r="R39" s="1898">
        <f>+P39+Q39</f>
        <v>0</v>
      </c>
    </row>
    <row r="40" spans="2:18" ht="32.25" customHeight="1" thickBot="1">
      <c r="B40" s="968"/>
      <c r="C40" s="970"/>
      <c r="D40" s="970"/>
      <c r="E40" s="970"/>
      <c r="F40" s="970"/>
      <c r="G40" s="979" t="s">
        <v>729</v>
      </c>
      <c r="H40" s="976" t="s">
        <v>1098</v>
      </c>
      <c r="I40" s="970"/>
      <c r="J40" s="970"/>
      <c r="K40" s="1904"/>
      <c r="L40" s="1905"/>
      <c r="M40" s="1905"/>
      <c r="N40" s="1898"/>
      <c r="O40" s="1906"/>
      <c r="P40" s="1907"/>
      <c r="Q40" s="1907"/>
      <c r="R40" s="1898"/>
    </row>
    <row r="41" spans="2:18" ht="32.25" customHeight="1" thickBot="1">
      <c r="B41" s="968"/>
      <c r="C41" s="970"/>
      <c r="D41" s="970"/>
      <c r="E41" s="970"/>
      <c r="F41" s="970"/>
      <c r="G41" s="980"/>
      <c r="H41" s="978" t="s">
        <v>1099</v>
      </c>
      <c r="I41" s="970"/>
      <c r="J41" s="970"/>
      <c r="K41" s="1904"/>
      <c r="L41" s="1905"/>
      <c r="M41" s="1905"/>
      <c r="N41" s="1898"/>
      <c r="O41" s="1906"/>
      <c r="P41" s="1907"/>
      <c r="Q41" s="1907"/>
      <c r="R41" s="1898"/>
    </row>
    <row r="42" spans="2:18" ht="32.25" customHeight="1" thickBot="1">
      <c r="B42" s="968"/>
      <c r="C42" s="970"/>
      <c r="D42" s="970"/>
      <c r="E42" s="970"/>
      <c r="F42" s="970"/>
      <c r="G42" s="980"/>
      <c r="H42" s="978"/>
      <c r="I42" s="970"/>
      <c r="J42" s="970"/>
      <c r="K42" s="1904"/>
      <c r="L42" s="1905"/>
      <c r="M42" s="1905"/>
      <c r="N42" s="1898"/>
      <c r="O42" s="1906"/>
      <c r="P42" s="1907"/>
      <c r="Q42" s="1907"/>
      <c r="R42" s="1898"/>
    </row>
    <row r="43" spans="2:18" ht="32.25" customHeight="1" thickBot="1">
      <c r="B43" s="968"/>
      <c r="C43" s="970"/>
      <c r="D43" s="970"/>
      <c r="E43" s="970"/>
      <c r="F43" s="970"/>
      <c r="G43" s="980"/>
      <c r="H43" s="978"/>
      <c r="I43" s="970"/>
      <c r="J43" s="970"/>
      <c r="K43" s="1904"/>
      <c r="L43" s="1905"/>
      <c r="M43" s="1905"/>
      <c r="N43" s="1898"/>
      <c r="O43" s="1906"/>
      <c r="P43" s="1907"/>
      <c r="Q43" s="1907"/>
      <c r="R43" s="1898"/>
    </row>
    <row r="44" spans="2:18" ht="32.25" customHeight="1" thickBot="1">
      <c r="B44" s="968"/>
      <c r="C44" s="970"/>
      <c r="D44" s="970"/>
      <c r="E44" s="970"/>
      <c r="F44" s="970"/>
      <c r="G44" s="980"/>
      <c r="H44" s="978"/>
      <c r="I44" s="970"/>
      <c r="J44" s="970"/>
      <c r="K44" s="1904"/>
      <c r="L44" s="1905"/>
      <c r="M44" s="1905"/>
      <c r="N44" s="1898"/>
      <c r="O44" s="1906"/>
      <c r="P44" s="1907"/>
      <c r="Q44" s="1907"/>
      <c r="R44" s="1898"/>
    </row>
    <row r="45" spans="2:18" ht="32.25" customHeight="1" thickBot="1">
      <c r="B45" s="968"/>
      <c r="C45" s="970"/>
      <c r="D45" s="970"/>
      <c r="E45" s="970"/>
      <c r="F45" s="970"/>
      <c r="G45" s="970"/>
      <c r="H45" s="970"/>
      <c r="I45" s="970"/>
      <c r="J45" s="970"/>
      <c r="K45" s="1904"/>
      <c r="L45" s="1905"/>
      <c r="M45" s="1905"/>
      <c r="N45" s="1898"/>
      <c r="O45" s="1906"/>
      <c r="P45" s="1907"/>
      <c r="Q45" s="1907"/>
      <c r="R45" s="1898"/>
    </row>
    <row r="46" spans="2:18" ht="32.25" customHeight="1" thickBot="1">
      <c r="B46" s="968"/>
      <c r="C46" s="970"/>
      <c r="D46" s="970"/>
      <c r="E46" s="970"/>
      <c r="F46" s="970"/>
      <c r="G46" s="982"/>
      <c r="H46" s="982"/>
      <c r="I46" s="982"/>
      <c r="J46" s="982"/>
      <c r="K46" s="1904" t="s">
        <v>997</v>
      </c>
      <c r="L46" s="1905"/>
      <c r="M46" s="1905"/>
      <c r="N46" s="1898">
        <f>+L46+M46</f>
        <v>0</v>
      </c>
      <c r="O46" s="1906"/>
      <c r="P46" s="1907"/>
      <c r="Q46" s="1907"/>
      <c r="R46" s="1898">
        <f>+P46+Q46</f>
        <v>0</v>
      </c>
    </row>
    <row r="47" spans="2:18" ht="32.25" customHeight="1" thickBot="1">
      <c r="B47" s="968"/>
      <c r="C47" s="970"/>
      <c r="D47" s="970"/>
      <c r="E47" s="982" t="s">
        <v>1100</v>
      </c>
      <c r="F47" s="967"/>
      <c r="G47" s="967" t="s">
        <v>1101</v>
      </c>
      <c r="H47" s="967"/>
      <c r="I47" s="967"/>
      <c r="J47" s="1363"/>
      <c r="K47" s="1904"/>
      <c r="L47" s="1905"/>
      <c r="M47" s="1905"/>
      <c r="N47" s="1898"/>
      <c r="O47" s="1906"/>
      <c r="P47" s="1907"/>
      <c r="Q47" s="1907"/>
      <c r="R47" s="1898"/>
    </row>
    <row r="48" spans="2:18" ht="32.25" customHeight="1" thickBot="1">
      <c r="B48" s="968"/>
      <c r="C48" s="970"/>
      <c r="D48" s="970"/>
      <c r="E48" s="982"/>
      <c r="F48" s="967"/>
      <c r="G48" s="967" t="s">
        <v>1102</v>
      </c>
      <c r="H48" s="967"/>
      <c r="I48" s="967"/>
      <c r="J48" s="1363"/>
      <c r="K48" s="1904"/>
      <c r="L48" s="1905"/>
      <c r="M48" s="1905"/>
      <c r="N48" s="1898"/>
      <c r="O48" s="1906"/>
      <c r="P48" s="1907"/>
      <c r="Q48" s="1907"/>
      <c r="R48" s="1898"/>
    </row>
    <row r="49" spans="2:18" ht="32.25" customHeight="1" thickBot="1">
      <c r="B49" s="968"/>
      <c r="C49" s="970"/>
      <c r="D49" s="970"/>
      <c r="E49" s="982"/>
      <c r="F49" s="967"/>
      <c r="G49" s="972" t="s">
        <v>1103</v>
      </c>
      <c r="H49" s="972"/>
      <c r="I49" s="972"/>
      <c r="J49" s="972"/>
      <c r="K49" s="1904"/>
      <c r="L49" s="1905"/>
      <c r="M49" s="1905"/>
      <c r="N49" s="1898"/>
      <c r="O49" s="1906"/>
      <c r="P49" s="1907"/>
      <c r="Q49" s="1907"/>
      <c r="R49" s="1898"/>
    </row>
    <row r="50" spans="2:18" ht="32.25" customHeight="1" thickBot="1">
      <c r="B50" s="968"/>
      <c r="C50" s="970"/>
      <c r="D50" s="970"/>
      <c r="E50" s="982"/>
      <c r="F50" s="967"/>
      <c r="G50" s="972" t="s">
        <v>1104</v>
      </c>
      <c r="H50" s="972"/>
      <c r="I50" s="972"/>
      <c r="J50" s="972"/>
      <c r="K50" s="1904"/>
      <c r="L50" s="1905"/>
      <c r="M50" s="1905"/>
      <c r="N50" s="1898"/>
      <c r="O50" s="1906"/>
      <c r="P50" s="1907"/>
      <c r="Q50" s="1907"/>
      <c r="R50" s="1898"/>
    </row>
    <row r="51" spans="2:18" ht="32.25" customHeight="1" thickBot="1">
      <c r="B51" s="968"/>
      <c r="C51" s="970"/>
      <c r="D51" s="970"/>
      <c r="E51" s="982"/>
      <c r="F51" s="967"/>
      <c r="G51" s="972"/>
      <c r="H51" s="972"/>
      <c r="I51" s="972"/>
      <c r="J51" s="972"/>
      <c r="K51" s="1904"/>
      <c r="L51" s="1905"/>
      <c r="M51" s="1905"/>
      <c r="N51" s="1898"/>
      <c r="O51" s="1906"/>
      <c r="P51" s="1907"/>
      <c r="Q51" s="1907"/>
      <c r="R51" s="1898"/>
    </row>
    <row r="52" spans="2:18" s="985" customFormat="1" ht="32.25" customHeight="1" thickBot="1">
      <c r="B52" s="983"/>
      <c r="C52" s="984"/>
      <c r="D52" s="984"/>
      <c r="E52" s="982"/>
      <c r="F52" s="967"/>
      <c r="G52" s="972"/>
      <c r="H52" s="972"/>
      <c r="I52" s="972"/>
      <c r="J52" s="972"/>
      <c r="K52" s="1904"/>
      <c r="L52" s="1905"/>
      <c r="M52" s="1905"/>
      <c r="N52" s="1898"/>
      <c r="O52" s="1906"/>
      <c r="P52" s="1907"/>
      <c r="Q52" s="1907"/>
      <c r="R52" s="1898"/>
    </row>
    <row r="53" spans="2:18" ht="32.25" customHeight="1" thickBot="1">
      <c r="B53" s="968"/>
      <c r="C53" s="970"/>
      <c r="D53" s="970"/>
      <c r="E53" s="970"/>
      <c r="F53" s="970"/>
      <c r="G53" s="970"/>
      <c r="H53" s="970"/>
      <c r="I53" s="970"/>
      <c r="J53" s="970"/>
      <c r="K53" s="1904" t="s">
        <v>1003</v>
      </c>
      <c r="L53" s="1905"/>
      <c r="M53" s="1905"/>
      <c r="N53" s="1898">
        <f>+L53+M53</f>
        <v>0</v>
      </c>
      <c r="O53" s="1906"/>
      <c r="P53" s="1907"/>
      <c r="Q53" s="1907"/>
      <c r="R53" s="1898">
        <f>+P53+Q53</f>
        <v>0</v>
      </c>
    </row>
    <row r="54" spans="2:18" ht="32.25" customHeight="1" thickBot="1">
      <c r="B54" s="968"/>
      <c r="C54" s="970"/>
      <c r="D54" s="970"/>
      <c r="E54" s="976" t="s">
        <v>1105</v>
      </c>
      <c r="F54" s="966"/>
      <c r="G54" s="966" t="s">
        <v>1106</v>
      </c>
      <c r="H54" s="986"/>
      <c r="I54" s="986"/>
      <c r="J54" s="986"/>
      <c r="K54" s="1904"/>
      <c r="L54" s="1905"/>
      <c r="M54" s="1905"/>
      <c r="N54" s="1898"/>
      <c r="O54" s="1906"/>
      <c r="P54" s="1907"/>
      <c r="Q54" s="1907"/>
      <c r="R54" s="1898"/>
    </row>
    <row r="55" spans="2:18" ht="32.25" customHeight="1" thickBot="1">
      <c r="B55" s="968"/>
      <c r="C55" s="970"/>
      <c r="D55" s="970"/>
      <c r="E55" s="970"/>
      <c r="F55" s="970"/>
      <c r="G55" s="977" t="s">
        <v>1107</v>
      </c>
      <c r="H55" s="970"/>
      <c r="I55" s="970"/>
      <c r="J55" s="970"/>
      <c r="K55" s="1904"/>
      <c r="L55" s="1905"/>
      <c r="M55" s="1905"/>
      <c r="N55" s="1898"/>
      <c r="O55" s="1906"/>
      <c r="P55" s="1907"/>
      <c r="Q55" s="1907"/>
      <c r="R55" s="1898"/>
    </row>
    <row r="56" spans="2:18" ht="32.25" customHeight="1" thickBot="1">
      <c r="B56" s="968"/>
      <c r="C56" s="970"/>
      <c r="D56" s="970"/>
      <c r="E56" s="970"/>
      <c r="F56" s="970"/>
      <c r="G56" s="977"/>
      <c r="H56" s="970"/>
      <c r="I56" s="970"/>
      <c r="J56" s="970"/>
      <c r="K56" s="1904"/>
      <c r="L56" s="1905"/>
      <c r="M56" s="1905"/>
      <c r="N56" s="1898"/>
      <c r="O56" s="1906"/>
      <c r="P56" s="1907"/>
      <c r="Q56" s="1907"/>
      <c r="R56" s="1898"/>
    </row>
    <row r="57" spans="2:18" ht="32.25" customHeight="1" thickBot="1">
      <c r="B57" s="968"/>
      <c r="C57" s="970"/>
      <c r="D57" s="970"/>
      <c r="E57" s="982"/>
      <c r="F57" s="967"/>
      <c r="G57" s="967"/>
      <c r="H57" s="978"/>
      <c r="I57" s="970"/>
      <c r="J57" s="970"/>
      <c r="K57" s="1904"/>
      <c r="L57" s="1905"/>
      <c r="M57" s="1905"/>
      <c r="N57" s="1898"/>
      <c r="O57" s="1906"/>
      <c r="P57" s="1907"/>
      <c r="Q57" s="1907"/>
      <c r="R57" s="1898"/>
    </row>
    <row r="58" spans="2:18" ht="32.25" customHeight="1" thickBot="1">
      <c r="B58" s="968"/>
      <c r="C58" s="970"/>
      <c r="D58" s="970"/>
      <c r="E58" s="970"/>
      <c r="F58" s="970"/>
      <c r="G58" s="970"/>
      <c r="H58" s="981"/>
      <c r="I58" s="970"/>
      <c r="J58" s="970"/>
      <c r="K58" s="1904" t="s">
        <v>941</v>
      </c>
      <c r="L58" s="1905"/>
      <c r="M58" s="1905"/>
      <c r="N58" s="1898">
        <f>+L58+M58</f>
        <v>0</v>
      </c>
      <c r="O58" s="1906"/>
      <c r="P58" s="1907"/>
      <c r="Q58" s="1907"/>
      <c r="R58" s="1898">
        <f>+P58+Q58</f>
        <v>0</v>
      </c>
    </row>
    <row r="59" spans="2:18" ht="32.25" customHeight="1" thickBot="1">
      <c r="B59" s="968"/>
      <c r="C59" s="970"/>
      <c r="D59" s="970"/>
      <c r="E59" s="967" t="s">
        <v>1108</v>
      </c>
      <c r="F59" s="967"/>
      <c r="G59" s="1910" t="s">
        <v>1109</v>
      </c>
      <c r="H59" s="1910"/>
      <c r="I59" s="1910"/>
      <c r="J59" s="1911"/>
      <c r="K59" s="1904"/>
      <c r="L59" s="1905"/>
      <c r="M59" s="1905"/>
      <c r="N59" s="1898"/>
      <c r="O59" s="1906"/>
      <c r="P59" s="1907"/>
      <c r="Q59" s="1907"/>
      <c r="R59" s="1898"/>
    </row>
    <row r="60" spans="2:18" ht="32.25" customHeight="1" thickBot="1">
      <c r="B60" s="968"/>
      <c r="C60" s="970"/>
      <c r="D60" s="970"/>
      <c r="E60" s="967"/>
      <c r="F60" s="967"/>
      <c r="G60" s="1910"/>
      <c r="H60" s="1910"/>
      <c r="I60" s="1910"/>
      <c r="J60" s="1911"/>
      <c r="K60" s="1904"/>
      <c r="L60" s="1905"/>
      <c r="M60" s="1905"/>
      <c r="N60" s="1898"/>
      <c r="O60" s="1906"/>
      <c r="P60" s="1907"/>
      <c r="Q60" s="1907"/>
      <c r="R60" s="1898"/>
    </row>
    <row r="61" spans="2:18" ht="32.25" customHeight="1" thickBot="1">
      <c r="B61" s="968"/>
      <c r="C61" s="970"/>
      <c r="D61" s="970"/>
      <c r="E61" s="982"/>
      <c r="F61" s="967"/>
      <c r="G61" s="978" t="s">
        <v>1110</v>
      </c>
      <c r="H61" s="978"/>
      <c r="I61" s="970"/>
      <c r="J61" s="970"/>
      <c r="K61" s="1904"/>
      <c r="L61" s="1905"/>
      <c r="M61" s="1905"/>
      <c r="N61" s="1898"/>
      <c r="O61" s="1906"/>
      <c r="P61" s="1907"/>
      <c r="Q61" s="1907"/>
      <c r="R61" s="1898"/>
    </row>
    <row r="62" spans="2:18" ht="32.25" customHeight="1" thickBot="1">
      <c r="B62" s="968"/>
      <c r="C62" s="970"/>
      <c r="D62" s="970"/>
      <c r="E62" s="982"/>
      <c r="F62" s="967"/>
      <c r="G62" s="967"/>
      <c r="H62" s="978"/>
      <c r="I62" s="970"/>
      <c r="J62" s="970"/>
      <c r="K62" s="1904"/>
      <c r="L62" s="1905"/>
      <c r="M62" s="1905"/>
      <c r="N62" s="1898"/>
      <c r="O62" s="1906"/>
      <c r="P62" s="1907"/>
      <c r="Q62" s="1907"/>
      <c r="R62" s="1898"/>
    </row>
    <row r="63" spans="2:18" ht="32.25" customHeight="1" thickBot="1">
      <c r="B63" s="968"/>
      <c r="C63" s="970"/>
      <c r="D63" s="970"/>
      <c r="E63" s="982"/>
      <c r="F63" s="967"/>
      <c r="G63" s="978"/>
      <c r="H63" s="978"/>
      <c r="I63" s="970"/>
      <c r="J63" s="970"/>
      <c r="K63" s="1904" t="s">
        <v>943</v>
      </c>
      <c r="L63" s="1905"/>
      <c r="M63" s="1905"/>
      <c r="N63" s="1898">
        <f>+L63+M63</f>
        <v>0</v>
      </c>
      <c r="O63" s="1906"/>
      <c r="P63" s="1907"/>
      <c r="Q63" s="1907"/>
      <c r="R63" s="1898">
        <f>+P63+Q63</f>
        <v>0</v>
      </c>
    </row>
    <row r="64" spans="2:18" ht="32.25" customHeight="1" thickBot="1">
      <c r="B64" s="968"/>
      <c r="C64" s="970"/>
      <c r="D64" s="970"/>
      <c r="E64" s="982" t="s">
        <v>1111</v>
      </c>
      <c r="F64" s="967"/>
      <c r="G64" s="986" t="s">
        <v>1112</v>
      </c>
      <c r="H64" s="986"/>
      <c r="I64" s="986"/>
      <c r="J64" s="986"/>
      <c r="K64" s="1904"/>
      <c r="L64" s="1905"/>
      <c r="M64" s="1905"/>
      <c r="N64" s="1898"/>
      <c r="O64" s="1906"/>
      <c r="P64" s="1907"/>
      <c r="Q64" s="1907"/>
      <c r="R64" s="1898"/>
    </row>
    <row r="65" spans="2:18" ht="32.25" customHeight="1" thickBot="1">
      <c r="B65" s="968"/>
      <c r="C65" s="970"/>
      <c r="D65" s="970"/>
      <c r="E65" s="967"/>
      <c r="F65" s="967"/>
      <c r="G65" s="986" t="s">
        <v>1113</v>
      </c>
      <c r="H65" s="986"/>
      <c r="I65" s="986"/>
      <c r="J65" s="986"/>
      <c r="K65" s="1904"/>
      <c r="L65" s="1905"/>
      <c r="M65" s="1905"/>
      <c r="N65" s="1898"/>
      <c r="O65" s="1906"/>
      <c r="P65" s="1907"/>
      <c r="Q65" s="1907"/>
      <c r="R65" s="1898"/>
    </row>
    <row r="66" spans="2:18" ht="32.25" customHeight="1" thickBot="1">
      <c r="B66" s="968"/>
      <c r="C66" s="970"/>
      <c r="D66" s="970"/>
      <c r="E66" s="982"/>
      <c r="F66" s="967"/>
      <c r="G66" s="1908" t="s">
        <v>1114</v>
      </c>
      <c r="H66" s="1908"/>
      <c r="I66" s="1908"/>
      <c r="J66" s="1908"/>
      <c r="K66" s="1904"/>
      <c r="L66" s="1905"/>
      <c r="M66" s="1905"/>
      <c r="N66" s="1898"/>
      <c r="O66" s="1906"/>
      <c r="P66" s="1907"/>
      <c r="Q66" s="1907"/>
      <c r="R66" s="1898"/>
    </row>
    <row r="67" spans="2:18" ht="32.25" customHeight="1" thickBot="1">
      <c r="B67" s="968"/>
      <c r="C67" s="970"/>
      <c r="D67" s="970"/>
      <c r="E67" s="982"/>
      <c r="F67" s="967"/>
      <c r="G67" s="1362"/>
      <c r="H67" s="1362"/>
      <c r="I67" s="1362"/>
      <c r="J67" s="1362"/>
      <c r="K67" s="1904"/>
      <c r="L67" s="1905"/>
      <c r="M67" s="1905"/>
      <c r="N67" s="1898"/>
      <c r="O67" s="1906"/>
      <c r="P67" s="1907"/>
      <c r="Q67" s="1907"/>
      <c r="R67" s="1898"/>
    </row>
    <row r="68" spans="2:18" ht="32.25" customHeight="1" thickBot="1">
      <c r="B68" s="968"/>
      <c r="C68" s="970"/>
      <c r="D68" s="970"/>
      <c r="E68" s="970"/>
      <c r="F68" s="970"/>
      <c r="G68" s="970"/>
      <c r="H68" s="970"/>
      <c r="I68" s="972"/>
      <c r="J68" s="972"/>
      <c r="K68" s="1904">
        <v>16</v>
      </c>
      <c r="L68" s="1905"/>
      <c r="M68" s="1905"/>
      <c r="N68" s="1898">
        <f>+L68+M68</f>
        <v>0</v>
      </c>
      <c r="O68" s="1906"/>
      <c r="P68" s="1907"/>
      <c r="Q68" s="1907"/>
      <c r="R68" s="1898">
        <f>+P68+Q68</f>
        <v>0</v>
      </c>
    </row>
    <row r="69" spans="2:18" s="985" customFormat="1" ht="32.25" customHeight="1" thickBot="1">
      <c r="B69" s="983"/>
      <c r="C69" s="984"/>
      <c r="D69" s="984"/>
      <c r="E69" s="982" t="s">
        <v>1115</v>
      </c>
      <c r="F69" s="967"/>
      <c r="G69" s="1909" t="s">
        <v>1116</v>
      </c>
      <c r="H69" s="1909"/>
      <c r="I69" s="1909"/>
      <c r="J69" s="1909"/>
      <c r="K69" s="1904"/>
      <c r="L69" s="1905"/>
      <c r="M69" s="1905"/>
      <c r="N69" s="1898"/>
      <c r="O69" s="1906"/>
      <c r="P69" s="1907"/>
      <c r="Q69" s="1907"/>
      <c r="R69" s="1898"/>
    </row>
    <row r="70" spans="2:18" ht="32.25" customHeight="1" thickBot="1">
      <c r="B70" s="968"/>
      <c r="C70" s="970"/>
      <c r="D70" s="970"/>
      <c r="E70" s="982"/>
      <c r="F70" s="967"/>
      <c r="G70" s="1908" t="s">
        <v>1117</v>
      </c>
      <c r="H70" s="1908"/>
      <c r="I70" s="1908"/>
      <c r="J70" s="1908"/>
      <c r="K70" s="1904"/>
      <c r="L70" s="1905"/>
      <c r="M70" s="1905"/>
      <c r="N70" s="1898"/>
      <c r="O70" s="1906"/>
      <c r="P70" s="1907"/>
      <c r="Q70" s="1907"/>
      <c r="R70" s="1898"/>
    </row>
    <row r="71" spans="2:18" ht="32.25" customHeight="1" thickBot="1">
      <c r="B71" s="968"/>
      <c r="C71" s="970"/>
      <c r="D71" s="970"/>
      <c r="E71" s="982"/>
      <c r="F71" s="967"/>
      <c r="G71" s="1362"/>
      <c r="H71" s="1362"/>
      <c r="I71" s="1362"/>
      <c r="J71" s="1362"/>
      <c r="K71" s="1904"/>
      <c r="L71" s="1905"/>
      <c r="M71" s="1905"/>
      <c r="N71" s="1898"/>
      <c r="O71" s="1906"/>
      <c r="P71" s="1907"/>
      <c r="Q71" s="1907"/>
      <c r="R71" s="1898"/>
    </row>
    <row r="72" spans="2:18" ht="32.25" customHeight="1" thickBot="1">
      <c r="B72" s="968"/>
      <c r="C72" s="970"/>
      <c r="D72" s="970"/>
      <c r="E72" s="982"/>
      <c r="F72" s="967"/>
      <c r="G72" s="978"/>
      <c r="H72" s="972"/>
      <c r="I72" s="987"/>
      <c r="J72" s="987"/>
      <c r="K72" s="1904"/>
      <c r="L72" s="1905"/>
      <c r="M72" s="1905"/>
      <c r="N72" s="1898"/>
      <c r="O72" s="1906"/>
      <c r="P72" s="1907"/>
      <c r="Q72" s="1907"/>
      <c r="R72" s="1898"/>
    </row>
    <row r="73" spans="2:18" ht="32.25" customHeight="1" thickBot="1">
      <c r="B73" s="968"/>
      <c r="C73" s="970"/>
      <c r="D73" s="970"/>
      <c r="E73" s="970"/>
      <c r="F73" s="970"/>
      <c r="G73" s="988"/>
      <c r="H73" s="988"/>
      <c r="I73" s="988"/>
      <c r="J73" s="988"/>
      <c r="K73" s="1904">
        <v>12</v>
      </c>
      <c r="L73" s="1905"/>
      <c r="M73" s="1905"/>
      <c r="N73" s="1898">
        <f>+L73+M73</f>
        <v>0</v>
      </c>
      <c r="O73" s="1906"/>
      <c r="P73" s="1907"/>
      <c r="Q73" s="1907"/>
      <c r="R73" s="1898">
        <f>+P73+Q73</f>
        <v>0</v>
      </c>
    </row>
    <row r="74" spans="2:18" ht="32.25" customHeight="1" thickBot="1">
      <c r="B74" s="968"/>
      <c r="C74" s="970"/>
      <c r="D74" s="970"/>
      <c r="E74" s="976" t="s">
        <v>1118</v>
      </c>
      <c r="F74" s="966"/>
      <c r="G74" s="976" t="s">
        <v>1119</v>
      </c>
      <c r="H74" s="966"/>
      <c r="I74" s="970"/>
      <c r="J74" s="970"/>
      <c r="K74" s="1904"/>
      <c r="L74" s="1905"/>
      <c r="M74" s="1905"/>
      <c r="N74" s="1898"/>
      <c r="O74" s="1906"/>
      <c r="P74" s="1907"/>
      <c r="Q74" s="1907"/>
      <c r="R74" s="1898"/>
    </row>
    <row r="75" spans="2:18" ht="32.25" customHeight="1" thickBot="1">
      <c r="B75" s="968"/>
      <c r="C75" s="966"/>
      <c r="D75" s="970"/>
      <c r="E75" s="966"/>
      <c r="F75" s="966"/>
      <c r="G75" s="978" t="s">
        <v>1120</v>
      </c>
      <c r="H75" s="976"/>
      <c r="I75" s="970"/>
      <c r="J75" s="984"/>
      <c r="K75" s="1904"/>
      <c r="L75" s="1905"/>
      <c r="M75" s="1905"/>
      <c r="N75" s="1898"/>
      <c r="O75" s="1906"/>
      <c r="P75" s="1907"/>
      <c r="Q75" s="1907"/>
      <c r="R75" s="1898"/>
    </row>
    <row r="76" spans="2:18" ht="32.25" customHeight="1" thickBot="1">
      <c r="B76" s="968"/>
      <c r="C76" s="966"/>
      <c r="D76" s="970"/>
      <c r="E76" s="966"/>
      <c r="F76" s="966"/>
      <c r="G76" s="978"/>
      <c r="H76" s="976"/>
      <c r="I76" s="970"/>
      <c r="J76" s="984"/>
      <c r="K76" s="1904"/>
      <c r="L76" s="1905"/>
      <c r="M76" s="1905"/>
      <c r="N76" s="1898"/>
      <c r="O76" s="1906"/>
      <c r="P76" s="1907"/>
      <c r="Q76" s="1907"/>
      <c r="R76" s="1898"/>
    </row>
    <row r="77" spans="2:18" ht="32.25" customHeight="1" thickBot="1">
      <c r="B77" s="968"/>
      <c r="C77" s="966"/>
      <c r="D77" s="970"/>
      <c r="E77" s="966"/>
      <c r="F77" s="966"/>
      <c r="G77" s="966"/>
      <c r="H77" s="977"/>
      <c r="I77" s="970"/>
      <c r="J77" s="970"/>
      <c r="K77" s="1904"/>
      <c r="L77" s="1905"/>
      <c r="M77" s="1905"/>
      <c r="N77" s="1898"/>
      <c r="O77" s="1906"/>
      <c r="P77" s="1907"/>
      <c r="Q77" s="1907"/>
      <c r="R77" s="1898"/>
    </row>
    <row r="78" spans="2:18" ht="32.25" customHeight="1" thickBot="1">
      <c r="B78" s="968"/>
      <c r="C78" s="970"/>
      <c r="D78" s="970"/>
      <c r="E78" s="967" t="s">
        <v>1121</v>
      </c>
      <c r="F78" s="986"/>
      <c r="G78" s="989" t="s">
        <v>1122</v>
      </c>
      <c r="H78" s="990"/>
      <c r="I78" s="990"/>
      <c r="J78" s="991"/>
      <c r="K78" s="1904">
        <v>89</v>
      </c>
      <c r="L78" s="1898">
        <f>+L11+L18+L25+L32+L39+L46+L53+L58+L63+L68+L73</f>
        <v>0</v>
      </c>
      <c r="M78" s="1898">
        <f>+M11+M18+M25+M32+M39+M46+M53+M58+M63+M68+M73</f>
        <v>0</v>
      </c>
      <c r="N78" s="1898">
        <f>+N11+N18+N25+N32+N39+N46+N53+N58+N63+N68+N73</f>
        <v>0</v>
      </c>
      <c r="O78" s="1898">
        <f>+O25+O32+O39+O46+O53+O58+O63+O68+O73</f>
        <v>0</v>
      </c>
      <c r="P78" s="1898">
        <f>+P25+P32+P39+P46+P53+P58+P63+P68+P73</f>
        <v>0</v>
      </c>
      <c r="Q78" s="1898">
        <f>+Q25+Q32+Q39+Q46+Q53+Q58+Q63+Q68+Q73</f>
        <v>0</v>
      </c>
      <c r="R78" s="1898">
        <f>+R25+R32+R39+R46+R53+R58+R63+R68+R73</f>
        <v>0</v>
      </c>
    </row>
    <row r="79" spans="2:18" ht="32.25" customHeight="1" thickBot="1">
      <c r="B79" s="968"/>
      <c r="C79" s="970"/>
      <c r="D79" s="970"/>
      <c r="E79" s="966"/>
      <c r="F79" s="966"/>
      <c r="G79" s="989" t="s">
        <v>1123</v>
      </c>
      <c r="H79" s="990"/>
      <c r="I79" s="990"/>
      <c r="J79" s="991"/>
      <c r="K79" s="1904"/>
      <c r="L79" s="1898"/>
      <c r="M79" s="1898"/>
      <c r="N79" s="1898"/>
      <c r="O79" s="1898"/>
      <c r="P79" s="1898"/>
      <c r="Q79" s="1898"/>
      <c r="R79" s="1898"/>
    </row>
    <row r="80" spans="2:18" ht="32.25" customHeight="1" thickBot="1">
      <c r="B80" s="968"/>
      <c r="C80" s="970"/>
      <c r="D80" s="970"/>
      <c r="E80" s="970"/>
      <c r="F80" s="970"/>
      <c r="G80" s="966" t="s">
        <v>1124</v>
      </c>
      <c r="H80" s="970"/>
      <c r="I80" s="970"/>
      <c r="J80" s="972"/>
      <c r="K80" s="1904"/>
      <c r="L80" s="1898"/>
      <c r="M80" s="1898"/>
      <c r="N80" s="1898"/>
      <c r="O80" s="1898"/>
      <c r="P80" s="1898"/>
      <c r="Q80" s="1898"/>
      <c r="R80" s="1898"/>
    </row>
    <row r="81" spans="2:18" ht="32.25" customHeight="1" thickBot="1">
      <c r="B81" s="968"/>
      <c r="C81" s="970"/>
      <c r="D81" s="970"/>
      <c r="E81" s="970"/>
      <c r="F81" s="970"/>
      <c r="G81" s="973" t="s">
        <v>1125</v>
      </c>
      <c r="H81" s="970"/>
      <c r="I81" s="970"/>
      <c r="J81" s="972"/>
      <c r="K81" s="1904"/>
      <c r="L81" s="1898"/>
      <c r="M81" s="1898"/>
      <c r="N81" s="1898"/>
      <c r="O81" s="1898"/>
      <c r="P81" s="1898"/>
      <c r="Q81" s="1898"/>
      <c r="R81" s="1898"/>
    </row>
    <row r="82" spans="2:18" ht="32.25" customHeight="1" thickBot="1">
      <c r="B82" s="968"/>
      <c r="C82" s="970"/>
      <c r="D82" s="970"/>
      <c r="E82" s="970"/>
      <c r="F82" s="970"/>
      <c r="G82" s="973" t="s">
        <v>1126</v>
      </c>
      <c r="H82" s="970"/>
      <c r="I82" s="970"/>
      <c r="J82" s="970"/>
      <c r="K82" s="1904"/>
      <c r="L82" s="1898"/>
      <c r="M82" s="1898"/>
      <c r="N82" s="1898"/>
      <c r="O82" s="1898"/>
      <c r="P82" s="1898"/>
      <c r="Q82" s="1898"/>
      <c r="R82" s="1898"/>
    </row>
    <row r="83" spans="2:18" ht="32.25" customHeight="1" thickBot="1">
      <c r="B83" s="968"/>
      <c r="C83" s="970"/>
      <c r="D83" s="970"/>
      <c r="E83" s="970"/>
      <c r="F83" s="970"/>
      <c r="G83" s="970"/>
      <c r="H83" s="970"/>
      <c r="I83" s="970"/>
      <c r="J83" s="1362"/>
      <c r="K83" s="1900">
        <v>13</v>
      </c>
      <c r="L83" s="1956"/>
      <c r="M83" s="1956"/>
      <c r="N83" s="1898">
        <f>+L83+M83</f>
        <v>0</v>
      </c>
      <c r="O83" s="1957"/>
      <c r="P83" s="1955"/>
      <c r="Q83" s="1955"/>
      <c r="R83" s="1896">
        <f>+P83+Q83</f>
        <v>0</v>
      </c>
    </row>
    <row r="84" spans="2:18" ht="32.25" customHeight="1" thickBot="1">
      <c r="B84" s="968"/>
      <c r="C84" s="966" t="s">
        <v>1127</v>
      </c>
      <c r="D84" s="966"/>
      <c r="E84" s="966" t="s">
        <v>1128</v>
      </c>
      <c r="F84" s="966"/>
      <c r="G84" s="970"/>
      <c r="H84" s="970"/>
      <c r="I84" s="970"/>
      <c r="J84" s="1362"/>
      <c r="K84" s="1900"/>
      <c r="L84" s="1956"/>
      <c r="M84" s="1956"/>
      <c r="N84" s="1898"/>
      <c r="O84" s="1957"/>
      <c r="P84" s="1955"/>
      <c r="Q84" s="1955"/>
      <c r="R84" s="1896"/>
    </row>
    <row r="85" spans="2:18" ht="32.25" customHeight="1" thickBot="1">
      <c r="B85" s="968"/>
      <c r="C85" s="970"/>
      <c r="D85" s="970"/>
      <c r="E85" s="973" t="s">
        <v>1129</v>
      </c>
      <c r="F85" s="970"/>
      <c r="G85" s="970"/>
      <c r="H85" s="970"/>
      <c r="I85" s="970"/>
      <c r="J85" s="970"/>
      <c r="K85" s="1900"/>
      <c r="L85" s="1956"/>
      <c r="M85" s="1956"/>
      <c r="N85" s="1898"/>
      <c r="O85" s="1957"/>
      <c r="P85" s="1955"/>
      <c r="Q85" s="1955"/>
      <c r="R85" s="1896"/>
    </row>
    <row r="86" spans="2:18" ht="32.25" customHeight="1" thickBot="1">
      <c r="B86" s="968"/>
      <c r="C86" s="970"/>
      <c r="D86" s="970"/>
      <c r="E86" s="973"/>
      <c r="F86" s="970"/>
      <c r="G86" s="970"/>
      <c r="H86" s="970"/>
      <c r="I86" s="970"/>
      <c r="J86" s="970"/>
      <c r="K86" s="1900"/>
      <c r="L86" s="1956"/>
      <c r="M86" s="1956"/>
      <c r="N86" s="1898"/>
      <c r="O86" s="1957"/>
      <c r="P86" s="1955"/>
      <c r="Q86" s="1955"/>
      <c r="R86" s="1896"/>
    </row>
    <row r="87" spans="2:18" ht="32.25" customHeight="1" thickBot="1">
      <c r="B87" s="968"/>
      <c r="C87" s="970"/>
      <c r="D87" s="970"/>
      <c r="E87" s="970"/>
      <c r="F87" s="970"/>
      <c r="G87" s="970"/>
      <c r="H87" s="970"/>
      <c r="I87" s="970"/>
      <c r="J87" s="970"/>
      <c r="K87" s="1900"/>
      <c r="L87" s="1956"/>
      <c r="M87" s="1956"/>
      <c r="N87" s="1898"/>
      <c r="O87" s="1957"/>
      <c r="P87" s="1955"/>
      <c r="Q87" s="1955"/>
      <c r="R87" s="1896"/>
    </row>
    <row r="88" spans="2:18" ht="32.25" customHeight="1" thickBot="1">
      <c r="B88" s="968"/>
      <c r="C88" s="970"/>
      <c r="D88" s="970"/>
      <c r="E88" s="970"/>
      <c r="F88" s="970"/>
      <c r="G88" s="970"/>
      <c r="H88" s="970"/>
      <c r="I88" s="970"/>
      <c r="J88" s="970"/>
      <c r="K88" s="1897">
        <v>99</v>
      </c>
      <c r="L88" s="1898">
        <f>+L78+L83</f>
        <v>0</v>
      </c>
      <c r="M88" s="1898">
        <f>+M78+M83</f>
        <v>0</v>
      </c>
      <c r="N88" s="1898">
        <f>+N78+N83</f>
        <v>0</v>
      </c>
      <c r="O88" s="1899">
        <f>O78</f>
        <v>0</v>
      </c>
      <c r="P88" s="1898">
        <f>+P78+P83</f>
        <v>0</v>
      </c>
      <c r="Q88" s="1898">
        <f>+Q78+Q83</f>
        <v>0</v>
      </c>
      <c r="R88" s="1898">
        <f>+R78+R83</f>
        <v>0</v>
      </c>
    </row>
    <row r="89" spans="2:18" ht="32.25" customHeight="1" thickBot="1">
      <c r="B89" s="968"/>
      <c r="C89" s="966" t="s">
        <v>1130</v>
      </c>
      <c r="D89" s="966"/>
      <c r="E89" s="966" t="s">
        <v>1131</v>
      </c>
      <c r="F89" s="966"/>
      <c r="G89" s="970"/>
      <c r="H89" s="970"/>
      <c r="I89" s="970"/>
      <c r="J89" s="970"/>
      <c r="K89" s="1897"/>
      <c r="L89" s="1898"/>
      <c r="M89" s="1898"/>
      <c r="N89" s="1898"/>
      <c r="O89" s="1899"/>
      <c r="P89" s="1898"/>
      <c r="Q89" s="1898"/>
      <c r="R89" s="1898"/>
    </row>
    <row r="90" spans="2:18" ht="32.25" customHeight="1" thickBot="1">
      <c r="B90" s="968"/>
      <c r="C90" s="975"/>
      <c r="D90" s="970"/>
      <c r="E90" s="973" t="s">
        <v>1132</v>
      </c>
      <c r="F90" s="970"/>
      <c r="G90" s="970"/>
      <c r="H90" s="970"/>
      <c r="I90" s="970"/>
      <c r="J90" s="970"/>
      <c r="K90" s="1897"/>
      <c r="L90" s="1898"/>
      <c r="M90" s="1898"/>
      <c r="N90" s="1898"/>
      <c r="O90" s="1899"/>
      <c r="P90" s="1898"/>
      <c r="Q90" s="1898"/>
      <c r="R90" s="1898"/>
    </row>
    <row r="91" spans="2:18" ht="32.25" customHeight="1" thickBot="1">
      <c r="B91" s="968"/>
      <c r="C91" s="970"/>
      <c r="D91" s="970"/>
      <c r="E91" s="970"/>
      <c r="F91" s="970"/>
      <c r="G91" s="970"/>
      <c r="H91" s="970"/>
      <c r="I91" s="970"/>
      <c r="J91" s="970"/>
      <c r="K91" s="1897"/>
      <c r="L91" s="1898"/>
      <c r="M91" s="1898"/>
      <c r="N91" s="1898"/>
      <c r="O91" s="1899"/>
      <c r="P91" s="1898"/>
      <c r="Q91" s="1898"/>
      <c r="R91" s="1898"/>
    </row>
    <row r="92" spans="2:18" ht="32.25" customHeight="1" thickBot="1">
      <c r="B92" s="992"/>
      <c r="C92" s="993"/>
      <c r="D92" s="994"/>
      <c r="E92" s="995"/>
      <c r="F92" s="994"/>
      <c r="G92" s="994"/>
      <c r="H92" s="994"/>
      <c r="I92" s="994"/>
      <c r="J92" s="994"/>
      <c r="K92" s="1897"/>
      <c r="L92" s="1898"/>
      <c r="M92" s="1898"/>
      <c r="N92" s="1898"/>
      <c r="O92" s="1899"/>
      <c r="P92" s="1898"/>
      <c r="Q92" s="1898"/>
      <c r="R92" s="1898"/>
    </row>
    <row r="93" spans="2:18" ht="30" customHeight="1">
      <c r="B93" s="970"/>
      <c r="C93" s="970"/>
      <c r="D93" s="970"/>
      <c r="E93" s="970"/>
      <c r="F93" s="970"/>
      <c r="G93" s="970"/>
      <c r="H93" s="970"/>
      <c r="I93" s="970"/>
      <c r="J93" s="970"/>
      <c r="K93" s="996"/>
      <c r="L93" s="997"/>
      <c r="M93" s="997"/>
      <c r="N93" s="997"/>
      <c r="O93" s="997"/>
      <c r="P93" s="997"/>
      <c r="Q93" s="997"/>
      <c r="R93" s="997"/>
    </row>
    <row r="94" spans="2:18" ht="30" customHeight="1">
      <c r="B94" s="966"/>
      <c r="C94" s="966" t="s">
        <v>810</v>
      </c>
      <c r="D94" s="970"/>
      <c r="E94" s="970"/>
      <c r="F94" s="970"/>
      <c r="G94" s="970"/>
      <c r="H94" s="970"/>
      <c r="I94" s="970"/>
      <c r="J94" s="970"/>
      <c r="K94" s="996"/>
      <c r="L94" s="970"/>
      <c r="M94" s="970"/>
      <c r="N94" s="970"/>
      <c r="O94" s="970"/>
      <c r="P94" s="970"/>
      <c r="Q94" s="970"/>
      <c r="R94" s="970"/>
    </row>
    <row r="95" spans="2:18" ht="30" customHeight="1">
      <c r="B95" s="998"/>
      <c r="C95" s="998" t="s">
        <v>811</v>
      </c>
      <c r="D95" s="970"/>
      <c r="E95" s="970"/>
      <c r="F95" s="970"/>
      <c r="G95" s="970"/>
      <c r="H95" s="970"/>
      <c r="I95" s="970"/>
      <c r="J95" s="970"/>
      <c r="K95" s="996"/>
      <c r="L95" s="970"/>
      <c r="M95" s="970"/>
      <c r="N95" s="970"/>
      <c r="O95" s="970"/>
      <c r="P95" s="970"/>
      <c r="Q95" s="970"/>
      <c r="R95" s="970"/>
    </row>
    <row r="96" spans="2:18" ht="111" customHeight="1">
      <c r="B96" s="1893" t="s">
        <v>1133</v>
      </c>
      <c r="C96" s="1893"/>
      <c r="D96" s="1893"/>
      <c r="E96" s="1893"/>
      <c r="F96" s="1893"/>
      <c r="G96" s="1893"/>
      <c r="H96" s="1893"/>
      <c r="I96" s="1893"/>
      <c r="J96" s="1893"/>
      <c r="K96" s="1893"/>
      <c r="L96" s="1893"/>
      <c r="M96" s="1893"/>
      <c r="N96" s="1893"/>
      <c r="O96" s="1893"/>
      <c r="P96" s="1893"/>
      <c r="Q96" s="1893"/>
      <c r="R96" s="1893"/>
    </row>
    <row r="97" spans="1:18" ht="30" customHeight="1">
      <c r="A97" s="1894" t="s">
        <v>1145</v>
      </c>
      <c r="B97" s="1894"/>
      <c r="C97" s="1894"/>
      <c r="D97" s="1894"/>
      <c r="E97" s="1894"/>
      <c r="F97" s="1894"/>
      <c r="G97" s="1894"/>
      <c r="H97" s="1894"/>
      <c r="I97" s="1894"/>
      <c r="J97" s="1894"/>
      <c r="K97" s="1894"/>
      <c r="L97" s="1894"/>
      <c r="M97" s="1894"/>
      <c r="N97" s="1894"/>
      <c r="O97" s="1894"/>
      <c r="P97" s="1894"/>
      <c r="Q97" s="1894"/>
      <c r="R97" s="1894"/>
    </row>
    <row r="98" spans="1:18" s="999" customFormat="1" ht="30" customHeight="1">
      <c r="A98" s="1894"/>
      <c r="B98" s="1894"/>
      <c r="C98" s="1894"/>
      <c r="D98" s="1894"/>
      <c r="E98" s="1894"/>
      <c r="F98" s="1894"/>
      <c r="G98" s="1894"/>
      <c r="H98" s="1894"/>
      <c r="I98" s="1894"/>
      <c r="J98" s="1894"/>
      <c r="K98" s="1894"/>
      <c r="L98" s="1894"/>
      <c r="M98" s="1894"/>
      <c r="N98" s="1894"/>
      <c r="O98" s="1894"/>
      <c r="P98" s="1894"/>
      <c r="Q98" s="1894"/>
      <c r="R98" s="1894"/>
    </row>
    <row r="99" spans="1:18" s="999" customFormat="1" ht="30" customHeight="1">
      <c r="A99" s="1894"/>
      <c r="B99" s="1894"/>
      <c r="C99" s="1894"/>
      <c r="D99" s="1894"/>
      <c r="E99" s="1894"/>
      <c r="F99" s="1894"/>
      <c r="G99" s="1894"/>
      <c r="H99" s="1894"/>
      <c r="I99" s="1894"/>
      <c r="J99" s="1894"/>
      <c r="K99" s="1894"/>
      <c r="L99" s="1894"/>
      <c r="M99" s="1894"/>
      <c r="N99" s="1894"/>
      <c r="O99" s="1894"/>
      <c r="P99" s="1894"/>
      <c r="Q99" s="1894"/>
      <c r="R99" s="1894"/>
    </row>
  </sheetData>
  <mergeCells count="121">
    <mergeCell ref="B2:F5"/>
    <mergeCell ref="G3:O4"/>
    <mergeCell ref="B6:K10"/>
    <mergeCell ref="L6:N8"/>
    <mergeCell ref="O6:O9"/>
    <mergeCell ref="P6:R7"/>
    <mergeCell ref="P8:P9"/>
    <mergeCell ref="Q8:Q9"/>
    <mergeCell ref="R8:R9"/>
    <mergeCell ref="K11:K17"/>
    <mergeCell ref="L11:L17"/>
    <mergeCell ref="M11:M17"/>
    <mergeCell ref="N11:N17"/>
    <mergeCell ref="O11:R17"/>
    <mergeCell ref="K18:K24"/>
    <mergeCell ref="L18:L24"/>
    <mergeCell ref="M18:M24"/>
    <mergeCell ref="N18:N24"/>
    <mergeCell ref="O18:R24"/>
    <mergeCell ref="K25:K31"/>
    <mergeCell ref="L25:L31"/>
    <mergeCell ref="M25:M31"/>
    <mergeCell ref="N25:N31"/>
    <mergeCell ref="O25:O31"/>
    <mergeCell ref="P25:P31"/>
    <mergeCell ref="Q25:Q31"/>
    <mergeCell ref="R25:R31"/>
    <mergeCell ref="K32:K38"/>
    <mergeCell ref="L32:L38"/>
    <mergeCell ref="M32:M38"/>
    <mergeCell ref="N32:N38"/>
    <mergeCell ref="O32:O38"/>
    <mergeCell ref="P32:P38"/>
    <mergeCell ref="Q32:Q38"/>
    <mergeCell ref="R32:R38"/>
    <mergeCell ref="P39:P45"/>
    <mergeCell ref="Q39:Q45"/>
    <mergeCell ref="R39:R45"/>
    <mergeCell ref="K46:K52"/>
    <mergeCell ref="L46:L52"/>
    <mergeCell ref="M46:M52"/>
    <mergeCell ref="N46:N52"/>
    <mergeCell ref="O46:O52"/>
    <mergeCell ref="P46:P52"/>
    <mergeCell ref="Q46:Q52"/>
    <mergeCell ref="R46:R52"/>
    <mergeCell ref="G59:J60"/>
    <mergeCell ref="K63:K67"/>
    <mergeCell ref="L63:L67"/>
    <mergeCell ref="M63:M67"/>
    <mergeCell ref="N63:N67"/>
    <mergeCell ref="O63:O67"/>
    <mergeCell ref="K39:K45"/>
    <mergeCell ref="L39:L45"/>
    <mergeCell ref="M39:M45"/>
    <mergeCell ref="N39:N45"/>
    <mergeCell ref="O39:O45"/>
    <mergeCell ref="K53:K57"/>
    <mergeCell ref="L53:L57"/>
    <mergeCell ref="M53:M57"/>
    <mergeCell ref="N53:N57"/>
    <mergeCell ref="O53:O57"/>
    <mergeCell ref="P53:P57"/>
    <mergeCell ref="Q53:Q57"/>
    <mergeCell ref="R53:R57"/>
    <mergeCell ref="K58:K62"/>
    <mergeCell ref="L58:L62"/>
    <mergeCell ref="M58:M62"/>
    <mergeCell ref="N58:N62"/>
    <mergeCell ref="O58:O62"/>
    <mergeCell ref="P58:P62"/>
    <mergeCell ref="Q58:Q62"/>
    <mergeCell ref="R58:R62"/>
    <mergeCell ref="P63:P67"/>
    <mergeCell ref="Q63:Q67"/>
    <mergeCell ref="R63:R67"/>
    <mergeCell ref="G66:J66"/>
    <mergeCell ref="K68:K72"/>
    <mergeCell ref="L68:L72"/>
    <mergeCell ref="M68:M72"/>
    <mergeCell ref="N68:N72"/>
    <mergeCell ref="O68:O72"/>
    <mergeCell ref="P68:P72"/>
    <mergeCell ref="Q68:Q72"/>
    <mergeCell ref="R68:R72"/>
    <mergeCell ref="G69:J69"/>
    <mergeCell ref="G70:J70"/>
    <mergeCell ref="K73:K77"/>
    <mergeCell ref="L73:L77"/>
    <mergeCell ref="M73:M77"/>
    <mergeCell ref="N73:N77"/>
    <mergeCell ref="O73:O77"/>
    <mergeCell ref="P73:P77"/>
    <mergeCell ref="Q73:Q77"/>
    <mergeCell ref="R73:R77"/>
    <mergeCell ref="K78:K82"/>
    <mergeCell ref="L78:L82"/>
    <mergeCell ref="M78:M82"/>
    <mergeCell ref="N78:N82"/>
    <mergeCell ref="O78:O82"/>
    <mergeCell ref="P78:P82"/>
    <mergeCell ref="Q78:Q82"/>
    <mergeCell ref="R78:R82"/>
    <mergeCell ref="A97:R99"/>
    <mergeCell ref="Q83:Q87"/>
    <mergeCell ref="R83:R87"/>
    <mergeCell ref="K88:K92"/>
    <mergeCell ref="L88:L92"/>
    <mergeCell ref="M88:M92"/>
    <mergeCell ref="N88:N92"/>
    <mergeCell ref="O88:O92"/>
    <mergeCell ref="P88:P92"/>
    <mergeCell ref="Q88:Q92"/>
    <mergeCell ref="R88:R92"/>
    <mergeCell ref="K83:K87"/>
    <mergeCell ref="L83:L87"/>
    <mergeCell ref="M83:M87"/>
    <mergeCell ref="N83:N87"/>
    <mergeCell ref="O83:O87"/>
    <mergeCell ref="P83:P87"/>
    <mergeCell ref="B96:R96"/>
  </mergeCells>
  <pageMargins left="0.23622047244094491" right="0.23622047244094491" top="0.51181102362204722" bottom="0.51181102362204722" header="0" footer="0"/>
  <pageSetup paperSize="9" scale="2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18</vt:i4>
      </vt:variant>
    </vt:vector>
  </HeadingPairs>
  <TitlesOfParts>
    <vt:vector size="40" baseType="lpstr">
      <vt:lpstr>database</vt:lpstr>
      <vt:lpstr>Cover BE 2026</vt:lpstr>
      <vt:lpstr>Arahan</vt:lpstr>
      <vt:lpstr>P3</vt:lpstr>
      <vt:lpstr>P4</vt:lpstr>
      <vt:lpstr>P5</vt:lpstr>
      <vt:lpstr>P6-P7</vt:lpstr>
      <vt:lpstr>P8-P9</vt:lpstr>
      <vt:lpstr>P10-P11</vt:lpstr>
      <vt:lpstr>P12</vt:lpstr>
      <vt:lpstr>P13</vt:lpstr>
      <vt:lpstr>P14</vt:lpstr>
      <vt:lpstr>P15</vt:lpstr>
      <vt:lpstr>P16</vt:lpstr>
      <vt:lpstr>P17</vt:lpstr>
      <vt:lpstr>P18</vt:lpstr>
      <vt:lpstr>P19</vt:lpstr>
      <vt:lpstr>P20</vt:lpstr>
      <vt:lpstr>P21</vt:lpstr>
      <vt:lpstr>P22</vt:lpstr>
      <vt:lpstr>P23</vt:lpstr>
      <vt:lpstr>P24</vt:lpstr>
      <vt:lpstr>Arahan!Print_Area</vt:lpstr>
      <vt:lpstr>'Cover BE 2026'!Print_Area</vt:lpstr>
      <vt:lpstr>'P10-P11'!Print_Area</vt:lpstr>
      <vt:lpstr>'P13'!Print_Area</vt:lpstr>
      <vt:lpstr>'P14'!Print_Area</vt:lpstr>
      <vt:lpstr>'P15'!Print_Area</vt:lpstr>
      <vt:lpstr>'P16'!Print_Area</vt:lpstr>
      <vt:lpstr>'P17'!Print_Area</vt:lpstr>
      <vt:lpstr>'P18'!Print_Area</vt:lpstr>
      <vt:lpstr>'P19'!Print_Area</vt:lpstr>
      <vt:lpstr>'P20'!Print_Area</vt:lpstr>
      <vt:lpstr>'P21'!Print_Area</vt:lpstr>
      <vt:lpstr>'P22'!Print_Area</vt:lpstr>
      <vt:lpstr>'P23'!Print_Area</vt:lpstr>
      <vt:lpstr>'P24'!Print_Area</vt:lpstr>
      <vt:lpstr>'P3'!Print_Area</vt:lpstr>
      <vt:lpstr>'P8-P9'!Print_Area</vt:lpstr>
      <vt:lpstr>'P6-P7'!Print_Titles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Shaheela Sulaiman</dc:creator>
  <cp:keywords/>
  <dc:description/>
  <cp:lastModifiedBy>Norzarita Samsudin</cp:lastModifiedBy>
  <cp:revision/>
  <dcterms:created xsi:type="dcterms:W3CDTF">2015-06-05T18:17:00Z</dcterms:created>
  <dcterms:modified xsi:type="dcterms:W3CDTF">2026-05-15T05:21:54Z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1033-12.2.0.22549</vt:lpwstr>
  </property>
  <property fmtid="{D5CDD505-2E9C-101B-9397-08002B2CF9AE}" pid="3" name="ICV">
    <vt:lpwstr>345D7C57A93446B69ABD09700A4FD3C7_13</vt:lpwstr>
  </property>
</Properties>
</file>